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User\Desktop\【0313〆】令和５年度財政状況資料集の作成・公表について（依頼）\02_作業用\【財政状況資料集】_473812_竹富町_2023\"/>
    </mc:Choice>
  </mc:AlternateContent>
  <xr:revisionPtr revIDLastSave="0" documentId="13_ncr:1_{9C48824A-B969-43C0-B83B-BE07EED8BE28}" xr6:coauthVersionLast="47" xr6:coauthVersionMax="47" xr10:uidLastSave="{00000000-0000-0000-0000-000000000000}"/>
  <bookViews>
    <workbookView xWindow="-120" yWindow="-120" windowWidth="29040" windowHeight="15840" tabRatio="764" activeTab="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AM36" i="10"/>
  <c r="C36" i="10"/>
  <c r="CO35" i="10"/>
  <c r="BW35" i="10"/>
  <c r="AM35" i="10"/>
  <c r="C35" i="10"/>
  <c r="CO34" i="10"/>
  <c r="BW34" i="10"/>
  <c r="AM34" i="10"/>
  <c r="U34" i="10"/>
  <c r="U35" i="10" s="1"/>
  <c r="C34" i="10"/>
  <c r="U36" i="10" l="1"/>
  <c r="BE34" i="10"/>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<sst xmlns="http://schemas.openxmlformats.org/spreadsheetml/2006/main" count="1087" uniqueCount="549">
  <si>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</si>
  <si>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</si>
  <si>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</si>
  <si>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</si>
  <si>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</si>
  <si>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</si>
  <si>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</si>
  <si>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</si>
  <si>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</si>
  <si>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</si>
  <si>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</si>
  <si>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</si>
  <si>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</si>
  <si>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</si>
  <si>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</si>
  <si>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</si>
  <si>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</si>
  <si>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</si>
  <si>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</si>
  <si>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</si>
  <si>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</si>
  <si>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</si>
  <si>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</si>
  <si>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</si>
  <si>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</si>
  <si>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</si>
  <si>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</si>
  <si>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</si>
  <si>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</si>
  <si>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</si>
  <si>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</si>
  <si>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</si>
  <si>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</si>
  <si>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</si>
  <si>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</si>
  <si>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</si>
  <si>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</si>
  <si>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</si>
  <si>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</si>
  <si>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</si>
  <si>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</si>
  <si>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</si>
  <si>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</si>
  <si>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</si>
  <si>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</si>
  <si>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</si>
  <si>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</si>
  <si>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</si>
  <si>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</si>
  <si>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</si>
  <si>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</si>
  <si>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</si>
  <si>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</si>
  <si>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</si>
  <si>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</si>
  <si>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</si>
  <si>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</si>
  <si>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</si>
  <si>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</si>
  <si>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</si>
  <si>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</si>
  <si>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</si>
  <si>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</si>
  <si>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</si>
  <si>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</si>
  <si>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</si>
  <si>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</si>
  <si>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</si>
  <si>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</si>
  <si>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</si>
  <si>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</si>
  <si>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</si>
  <si>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</si>
  <si>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</si>
  <si>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</si>
  <si>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</si>
  <si>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</si>
  <si>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</si>
  <si>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</si>
  <si>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</si>
  <si>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</si>
  <si>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</si>
  <si>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</si>
  <si>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</si>
  <si>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</si>
  <si>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</si>
  <si>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</si>
  <si>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</si>
  <si>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</si>
  <si>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</si>
  <si>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</si>
  <si>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</si>
  <si>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</si>
  <si>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</si>
  <si>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竹富町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</si>
  <si>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</si>
  <si>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</si>
  <si>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</si>
  <si>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</si>
  <si>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</si>
  <si>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</si>
  <si>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</si>
  <si>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</si>
  <si>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</si>
  <si>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</si>
  <si>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</si>
  <si>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</si>
  <si>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</si>
  <si>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</si>
  <si>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</si>
  <si>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</si>
  <si>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</si>
  <si>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</si>
  <si>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</si>
  <si>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</si>
  <si>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</si>
  <si>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</si>
  <si>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</si>
  <si>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</si>
  <si>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</si>
  <si>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</si>
  <si>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</si>
  <si>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</si>
  <si>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</si>
  <si>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</si>
  <si>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</si>
  <si>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</si>
  <si>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</si>
  <si>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</si>
  <si>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</si>
  <si>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</si>
  <si>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</si>
  <si>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</si>
  <si>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</si>
  <si>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</si>
  <si>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</si>
  <si>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</si>
  <si>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</si>
  <si>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</si>
  <si>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</si>
  <si>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</si>
  <si>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</si>
  <si>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6"/>
  </si>
  <si>
    <t>うち日本人(％)</t>
    <phoneticPr fontId="5"/>
  </si>
  <si>
    <t>-1.9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</si>
  <si>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</si>
  <si>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</si>
  <si>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</si>
  <si>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</si>
  <si>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</si>
  <si>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</si>
  <si>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</si>
  <si>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</si>
  <si>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</si>
  <si>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</si>
  <si>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</si>
  <si>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</si>
  <si>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</si>
  <si>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</si>
  <si>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</si>
  <si>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</si>
  <si>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</si>
  <si>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</si>
  <si>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</si>
  <si>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</si>
  <si>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</si>
  <si>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</si>
  <si>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</si>
  <si>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</si>
  <si>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</si>
  <si>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</si>
  <si>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</si>
  <si>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</si>
  <si>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</si>
  <si>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</si>
  <si>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</si>
  <si>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</si>
  <si>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</si>
  <si>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</si>
  <si>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</si>
  <si>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</si>
  <si>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</si>
  <si>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</si>
  <si>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</si>
  <si>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</si>
  <si>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</si>
  <si>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</si>
  <si>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</si>
  <si>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</si>
  <si>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</si>
  <si>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</si>
  <si>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</si>
  <si>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</si>
  <si>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</si>
  <si>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</si>
  <si>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</si>
  <si>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</si>
  <si>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</si>
  <si>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</si>
  <si>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</si>
  <si>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</si>
  <si>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</si>
  <si>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</si>
  <si>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沖縄県竹富町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</si>
  <si>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</si>
  <si>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</si>
  <si>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</si>
  <si>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</si>
  <si>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</si>
  <si>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</si>
  <si>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</si>
  <si>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</si>
  <si>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</si>
  <si>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</si>
  <si>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</si>
  <si>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</si>
  <si>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</si>
  <si>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</si>
  <si>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</si>
  <si>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</si>
  <si>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</si>
  <si>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</si>
  <si>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</si>
  <si>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</si>
  <si>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</si>
  <si>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</si>
  <si>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</si>
  <si>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</si>
  <si>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</si>
  <si>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</si>
  <si>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</si>
  <si>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</si>
  <si>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</si>
  <si>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</si>
  <si>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</si>
  <si>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</si>
  <si>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</si>
  <si>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</si>
  <si>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</si>
  <si>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</si>
  <si>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</si>
  <si>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</si>
  <si>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</si>
  <si>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</si>
  <si>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</si>
  <si>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</si>
  <si>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</si>
  <si>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</si>
  <si>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</si>
  <si>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</si>
  <si>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</si>
  <si>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</si>
  <si>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</si>
  <si>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</si>
  <si>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</si>
  <si>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</si>
  <si>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</si>
  <si>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</si>
  <si>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</si>
  <si>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</si>
  <si>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</si>
  <si>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</si>
  <si>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</si>
  <si>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</si>
  <si>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</si>
  <si>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</si>
  <si>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</si>
  <si>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</si>
  <si>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</si>
  <si>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</si>
  <si>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</si>
  <si>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</si>
  <si>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</si>
  <si>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</si>
  <si>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</si>
  <si>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</si>
  <si>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</si>
  <si>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</si>
  <si>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</si>
  <si>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</si>
  <si>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</si>
  <si>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</si>
  <si>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</si>
  <si>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</si>
  <si>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</si>
  <si>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</si>
  <si>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</si>
  <si>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</si>
  <si>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</si>
  <si>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</si>
  <si>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</si>
  <si>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</si>
  <si>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</si>
  <si>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</si>
  <si>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</si>
  <si>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</si>
  <si>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</si>
  <si>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</si>
  <si>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</si>
  <si>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</si>
  <si>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</si>
  <si>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</si>
  <si>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</si>
  <si>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</si>
  <si>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</si>
  <si>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</si>
  <si>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</si>
  <si>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</si>
  <si>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</si>
  <si>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</si>
  <si>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</si>
  <si>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</si>
  <si>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</si>
  <si>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</si>
  <si>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</si>
  <si>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</si>
  <si>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</si>
  <si>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</si>
  <si>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</si>
  <si>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</si>
  <si>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</si>
  <si>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</si>
  <si>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</si>
  <si>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</si>
  <si>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</si>
  <si>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</si>
  <si>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</si>
  <si>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</si>
  <si>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</si>
  <si>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</si>
  <si>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</si>
  <si>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</si>
  <si>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</si>
  <si>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</si>
  <si>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</si>
  <si>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</si>
  <si>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</si>
  <si>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</si>
  <si>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</si>
  <si>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</si>
  <si>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</si>
  <si>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</si>
  <si>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</si>
  <si>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</si>
  <si>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</si>
  <si>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</si>
  <si>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</si>
  <si>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</si>
  <si>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</si>
  <si>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</si>
  <si>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</si>
  <si>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</si>
  <si>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</si>
  <si>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</si>
  <si>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沖縄県竹富町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</si>
  <si>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</si>
  <si>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</si>
  <si>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</si>
  <si>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</si>
  <si>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</si>
  <si>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</si>
  <si>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</si>
  <si>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</si>
  <si>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</si>
  <si>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</si>
  <si>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</si>
  <si>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</si>
  <si>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</si>
  <si>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</si>
  <si>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</si>
  <si>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</si>
  <si>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</si>
  <si>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</si>
  <si>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</si>
  <si>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</si>
  <si>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</si>
  <si>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</si>
  <si>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</si>
  <si>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</si>
  <si>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</si>
  <si>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</si>
  <si>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</si>
  <si>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</si>
  <si>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</si>
  <si>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</si>
  <si>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</si>
  <si>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</si>
  <si>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</si>
  <si>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</si>
  <si>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</si>
  <si>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</si>
  <si>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</si>
  <si>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</si>
  <si>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</si>
  <si>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</si>
  <si>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</si>
  <si>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</si>
  <si>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</si>
  <si>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</si>
  <si>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</si>
  <si>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</si>
  <si>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</si>
  <si>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</si>
  <si>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</si>
  <si>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</si>
  <si>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</si>
  <si>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</si>
  <si>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</si>
  <si>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</si>
  <si>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</si>
  <si>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</si>
  <si>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</si>
  <si>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</si>
  <si>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</si>
  <si>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</si>
  <si>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</si>
  <si>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</si>
  <si>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</si>
  <si>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</si>
  <si>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</si>
  <si>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</si>
  <si>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</si>
  <si>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</si>
  <si>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</si>
  <si>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</si>
  <si>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</si>
  <si>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</si>
  <si>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</si>
  <si>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</si>
  <si>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</si>
  <si>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</si>
  <si>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</si>
  <si>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</si>
  <si>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</si>
  <si>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</si>
  <si>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</si>
  <si>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</si>
  <si>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</si>
  <si>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</si>
  <si>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</si>
  <si>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</si>
  <si>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</si>
  <si>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</si>
  <si>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</si>
  <si>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</si>
  <si>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</si>
  <si>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</si>
  <si>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</si>
  <si>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</si>
  <si>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</si>
  <si>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</si>
  <si>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</si>
  <si>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</si>
  <si>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</si>
  <si>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</si>
  <si>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</si>
  <si>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</si>
  <si>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</si>
  <si>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</si>
  <si>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</si>
  <si>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</si>
  <si>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</si>
  <si>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</si>
  <si>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</si>
  <si>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</si>
  <si>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</si>
  <si>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</si>
  <si>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</si>
  <si>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</si>
  <si>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</si>
  <si>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</si>
  <si>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</si>
  <si>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</si>
  <si>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</si>
  <si>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</si>
  <si>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</si>
  <si>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</si>
  <si>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</si>
  <si>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</si>
  <si>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</si>
  <si>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</si>
  <si>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</si>
  <si>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</si>
  <si>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</si>
  <si>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</si>
  <si>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</si>
  <si>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</si>
  <si>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</si>
  <si>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</si>
  <si>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</si>
  <si>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</si>
  <si>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</si>
  <si>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</si>
  <si>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</si>
  <si>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</si>
  <si>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</si>
  <si>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</si>
  <si>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</si>
  <si>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</si>
  <si>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</si>
  <si>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</si>
  <si>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</si>
  <si>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</si>
  <si>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</si>
  <si>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</si>
  <si>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</si>
  <si>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</si>
  <si>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</si>
  <si>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</si>
  <si>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</si>
  <si>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</si>
  <si>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</si>
  <si>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</si>
  <si>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</si>
  <si>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</si>
  <si>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</si>
  <si>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</si>
  <si>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</si>
  <si>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</si>
  <si>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</si>
  <si>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</si>
  <si>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</si>
  <si>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</si>
  <si>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</si>
  <si>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</si>
  <si>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</si>
  <si>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</si>
  <si>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</si>
  <si>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</si>
  <si>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</si>
  <si>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</si>
  <si>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国民健康保険事業特別会計</t>
  </si>
  <si>
    <t>介護保険事業特別会計</t>
  </si>
  <si>
    <t>水道事業特別会計</t>
  </si>
  <si>
    <t>下水道事業特別会計</t>
  </si>
  <si>
    <t>農業集落排水事業特別会計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</si>
  <si>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</si>
  <si>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</si>
  <si>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</si>
  <si>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</si>
  <si>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</si>
  <si>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</si>
  <si>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</si>
  <si>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</si>
  <si>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庁舎建設基金</t>
    <rPh sb="0" eb="2">
      <t>チョウシャ</t>
    </rPh>
    <rPh sb="2" eb="4">
      <t>ケンセツ</t>
    </rPh>
    <rPh sb="4" eb="6">
      <t>キキン</t>
    </rPh>
    <phoneticPr fontId="5"/>
  </si>
  <si>
    <t>ふるさと応援基金</t>
    <rPh sb="4" eb="6">
      <t>オウエン</t>
    </rPh>
    <rPh sb="6" eb="8">
      <t>キキン</t>
    </rPh>
    <phoneticPr fontId="5"/>
  </si>
  <si>
    <t>ふるさと創生事業基金</t>
    <rPh sb="4" eb="6">
      <t>ソウセイ</t>
    </rPh>
    <rPh sb="6" eb="8">
      <t>ジギョウ</t>
    </rPh>
    <rPh sb="8" eb="10">
      <t>キキン</t>
    </rPh>
    <phoneticPr fontId="5"/>
  </si>
  <si>
    <t>福祉基金</t>
  </si>
  <si>
    <t>まちなみ保存基金</t>
    <rPh sb="4" eb="6">
      <t>ホゾン</t>
    </rPh>
    <rPh sb="6" eb="8">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</si>
</sst>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362690</c:v>
                </c:pt>
                <c:pt idx="3">
                  <c:v>296093</c:v>
                </c:pt>
                <c:pt idx="4">
                  <c:v>308655</c:v>
                </c:pt>
              </c:numCache>
            </c:numRef>
          </c:val>
          <c:smooth val="0"/>
          <c:extLst>
            <c:ext xmlns:c16="http://schemas.microsoft.com/office/drawing/2014/chart" uri="{C3380CC4-5D6E-409C-BE32-E72D297353CC}">
              <c16:uniqueId val="{00000000-E4E2-4622-B0BA-E9EABCBB45C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353031</c:v>
                </c:pt>
                <c:pt idx="1">
                  <c:v>511096</c:v>
                </c:pt>
                <c:pt idx="2">
                  <c:v>1348421</c:v>
                </c:pt>
                <c:pt idx="3">
                  <c:v>618919</c:v>
                </c:pt>
                <c:pt idx="4">
                  <c:v>435628</c:v>
                </c:pt>
              </c:numCache>
            </c:numRef>
          </c:val>
          <c:smooth val="0"/>
          <c:extLst>
            <c:ext xmlns:c16="http://schemas.microsoft.com/office/drawing/2014/chart" uri="{C3380CC4-5D6E-409C-BE32-E72D297353CC}">
              <c16:uniqueId val="{00000001-E4E2-4622-B0BA-E9EABCBB45C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12.22</c:v>
                </c:pt>
                <c:pt idx="1">
                  <c:v>8.83</c:v>
                </c:pt>
                <c:pt idx="2">
                  <c:v>12.99</c:v>
                </c:pt>
                <c:pt idx="3">
                  <c:v>8.92</c:v>
                </c:pt>
                <c:pt idx="4">
                  <c:v>9.34</c:v>
                </c:pt>
              </c:numCache>
            </c:numRef>
          </c:val>
          <c:extLst>
            <c:ext xmlns:c16="http://schemas.microsoft.com/office/drawing/2014/chart" uri="{C3380CC4-5D6E-409C-BE32-E72D297353CC}">
              <c16:uniqueId val="{00000000-148F-4636-BDE1-947C07EE282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62.58</c:v>
                </c:pt>
                <c:pt idx="1">
                  <c:v>63.4</c:v>
                </c:pt>
                <c:pt idx="2">
                  <c:v>60.54</c:v>
                </c:pt>
                <c:pt idx="3">
                  <c:v>68.569999999999993</c:v>
                </c:pt>
                <c:pt idx="4">
                  <c:v>71.28</c:v>
                </c:pt>
              </c:numCache>
            </c:numRef>
          </c:val>
          <c:extLst>
            <c:ext xmlns:c16="http://schemas.microsoft.com/office/drawing/2014/chart" uri="{C3380CC4-5D6E-409C-BE32-E72D297353CC}">
              <c16:uniqueId val="{00000001-148F-4636-BDE1-947C07EE282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7.28</c:v>
                </c:pt>
                <c:pt idx="1">
                  <c:v>0.46</c:v>
                </c:pt>
                <c:pt idx="2">
                  <c:v>10.08</c:v>
                </c:pt>
                <c:pt idx="3">
                  <c:v>4.87</c:v>
                </c:pt>
                <c:pt idx="4">
                  <c:v>4.67</c:v>
                </c:pt>
              </c:numCache>
            </c:numRef>
          </c:val>
          <c:smooth val="0"/>
          <c:extLst>
            <c:ext xmlns:c16="http://schemas.microsoft.com/office/drawing/2014/chart" uri="{C3380CC4-5D6E-409C-BE32-E72D297353CC}">
              <c16:uniqueId val="{00000002-148F-4636-BDE1-947C07EE282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C00-4DB6-872E-2C271B6D503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C00-4DB6-872E-2C271B6D503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C00-4DB6-872E-2C271B6D503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0.04</c:v>
                </c:pt>
                <c:pt idx="8">
                  <c:v>#N/A</c:v>
                </c:pt>
                <c:pt idx="9">
                  <c:v>0.05</c:v>
                </c:pt>
              </c:numCache>
            </c:numRef>
          </c:val>
          <c:extLst>
            <c:ext xmlns:c16="http://schemas.microsoft.com/office/drawing/2014/chart" uri="{C3380CC4-5D6E-409C-BE32-E72D297353CC}">
              <c16:uniqueId val="{00000003-9C00-4DB6-872E-2C271B6D503F}"/>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0.16</c:v>
                </c:pt>
                <c:pt idx="2">
                  <c:v>#N/A</c:v>
                </c:pt>
                <c:pt idx="3">
                  <c:v>0.14000000000000001</c:v>
                </c:pt>
                <c:pt idx="4">
                  <c:v>#N/A</c:v>
                </c:pt>
                <c:pt idx="5">
                  <c:v>0.16</c:v>
                </c:pt>
                <c:pt idx="6">
                  <c:v>#N/A</c:v>
                </c:pt>
                <c:pt idx="7">
                  <c:v>7.0000000000000007E-2</c:v>
                </c:pt>
                <c:pt idx="8">
                  <c:v>#N/A</c:v>
                </c:pt>
                <c:pt idx="9">
                  <c:v>0.32</c:v>
                </c:pt>
              </c:numCache>
            </c:numRef>
          </c:val>
          <c:extLst>
            <c:ext xmlns:c16="http://schemas.microsoft.com/office/drawing/2014/chart" uri="{C3380CC4-5D6E-409C-BE32-E72D297353CC}">
              <c16:uniqueId val="{00000004-9C00-4DB6-872E-2C271B6D503F}"/>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0.06</c:v>
                </c:pt>
                <c:pt idx="2">
                  <c:v>#N/A</c:v>
                </c:pt>
                <c:pt idx="3">
                  <c:v>0.08</c:v>
                </c:pt>
                <c:pt idx="4">
                  <c:v>#N/A</c:v>
                </c:pt>
                <c:pt idx="5">
                  <c:v>0.22</c:v>
                </c:pt>
                <c:pt idx="6">
                  <c:v>#N/A</c:v>
                </c:pt>
                <c:pt idx="7">
                  <c:v>0.16</c:v>
                </c:pt>
                <c:pt idx="8">
                  <c:v>#N/A</c:v>
                </c:pt>
                <c:pt idx="9">
                  <c:v>0.39</c:v>
                </c:pt>
              </c:numCache>
            </c:numRef>
          </c:val>
          <c:extLst>
            <c:ext xmlns:c16="http://schemas.microsoft.com/office/drawing/2014/chart" uri="{C3380CC4-5D6E-409C-BE32-E72D297353CC}">
              <c16:uniqueId val="{00000005-9C00-4DB6-872E-2C271B6D503F}"/>
            </c:ext>
          </c:extLst>
        </c:ser>
        <c:ser>
          <c:idx val="6"/>
          <c:order val="6"/>
          <c:tx>
            <c:strRef>
              <c:f>データシート!$A$33</c:f>
              <c:strCache>
                <c:ptCount val="1"/>
                <c:pt idx="0">
                  <c:v>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0.06</c:v>
                </c:pt>
                <c:pt idx="2">
                  <c:v>#N/A</c:v>
                </c:pt>
                <c:pt idx="3">
                  <c:v>0.28999999999999998</c:v>
                </c:pt>
                <c:pt idx="4">
                  <c:v>#N/A</c:v>
                </c:pt>
                <c:pt idx="5">
                  <c:v>0.26</c:v>
                </c:pt>
                <c:pt idx="6">
                  <c:v>#N/A</c:v>
                </c:pt>
                <c:pt idx="7">
                  <c:v>0.08</c:v>
                </c:pt>
                <c:pt idx="8">
                  <c:v>#N/A</c:v>
                </c:pt>
                <c:pt idx="9">
                  <c:v>0.56999999999999995</c:v>
                </c:pt>
              </c:numCache>
            </c:numRef>
          </c:val>
          <c:extLst>
            <c:ext xmlns:c16="http://schemas.microsoft.com/office/drawing/2014/chart" uri="{C3380CC4-5D6E-409C-BE32-E72D297353CC}">
              <c16:uniqueId val="{00000006-9C00-4DB6-872E-2C271B6D503F}"/>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0.44</c:v>
                </c:pt>
                <c:pt idx="2">
                  <c:v>#N/A</c:v>
                </c:pt>
                <c:pt idx="3">
                  <c:v>0.27</c:v>
                </c:pt>
                <c:pt idx="4">
                  <c:v>#N/A</c:v>
                </c:pt>
                <c:pt idx="5">
                  <c:v>1.06</c:v>
                </c:pt>
                <c:pt idx="6">
                  <c:v>#N/A</c:v>
                </c:pt>
                <c:pt idx="7">
                  <c:v>1</c:v>
                </c:pt>
                <c:pt idx="8">
                  <c:v>#N/A</c:v>
                </c:pt>
                <c:pt idx="9">
                  <c:v>0.7</c:v>
                </c:pt>
              </c:numCache>
            </c:numRef>
          </c:val>
          <c:extLst>
            <c:ext xmlns:c16="http://schemas.microsoft.com/office/drawing/2014/chart" uri="{C3380CC4-5D6E-409C-BE32-E72D297353CC}">
              <c16:uniqueId val="{00000007-9C00-4DB6-872E-2C271B6D503F}"/>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2.58</c:v>
                </c:pt>
                <c:pt idx="2">
                  <c:v>#N/A</c:v>
                </c:pt>
                <c:pt idx="3">
                  <c:v>3.04</c:v>
                </c:pt>
                <c:pt idx="4">
                  <c:v>#N/A</c:v>
                </c:pt>
                <c:pt idx="5">
                  <c:v>1.61</c:v>
                </c:pt>
                <c:pt idx="6">
                  <c:v>#N/A</c:v>
                </c:pt>
                <c:pt idx="7">
                  <c:v>2.8</c:v>
                </c:pt>
                <c:pt idx="8">
                  <c:v>#N/A</c:v>
                </c:pt>
                <c:pt idx="9">
                  <c:v>0.81</c:v>
                </c:pt>
              </c:numCache>
            </c:numRef>
          </c:val>
          <c:extLst>
            <c:ext xmlns:c16="http://schemas.microsoft.com/office/drawing/2014/chart" uri="{C3380CC4-5D6E-409C-BE32-E72D297353CC}">
              <c16:uniqueId val="{00000008-9C00-4DB6-872E-2C271B6D503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12.22</c:v>
                </c:pt>
                <c:pt idx="2">
                  <c:v>#N/A</c:v>
                </c:pt>
                <c:pt idx="3">
                  <c:v>8.83</c:v>
                </c:pt>
                <c:pt idx="4">
                  <c:v>#N/A</c:v>
                </c:pt>
                <c:pt idx="5">
                  <c:v>12.99</c:v>
                </c:pt>
                <c:pt idx="6">
                  <c:v>#N/A</c:v>
                </c:pt>
                <c:pt idx="7">
                  <c:v>8.92</c:v>
                </c:pt>
                <c:pt idx="8">
                  <c:v>#N/A</c:v>
                </c:pt>
                <c:pt idx="9">
                  <c:v>9.34</c:v>
                </c:pt>
              </c:numCache>
            </c:numRef>
          </c:val>
          <c:extLst>
            <c:ext xmlns:c16="http://schemas.microsoft.com/office/drawing/2014/chart" uri="{C3380CC4-5D6E-409C-BE32-E72D297353CC}">
              <c16:uniqueId val="{00000009-9C00-4DB6-872E-2C271B6D503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555</c:v>
                </c:pt>
                <c:pt idx="5">
                  <c:v>588</c:v>
                </c:pt>
                <c:pt idx="8">
                  <c:v>673</c:v>
                </c:pt>
                <c:pt idx="11">
                  <c:v>741</c:v>
                </c:pt>
                <c:pt idx="14">
                  <c:v>781</c:v>
                </c:pt>
              </c:numCache>
            </c:numRef>
          </c:val>
          <c:extLst>
            <c:ext xmlns:c16="http://schemas.microsoft.com/office/drawing/2014/chart" uri="{C3380CC4-5D6E-409C-BE32-E72D297353CC}">
              <c16:uniqueId val="{00000000-2646-44AD-920F-C9C777DA2D1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646-44AD-920F-C9C777DA2D1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646-44AD-920F-C9C777DA2D1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646-44AD-920F-C9C777DA2D1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63</c:v>
                </c:pt>
                <c:pt idx="3">
                  <c:v>86</c:v>
                </c:pt>
                <c:pt idx="6">
                  <c:v>89</c:v>
                </c:pt>
                <c:pt idx="9">
                  <c:v>104</c:v>
                </c:pt>
                <c:pt idx="12">
                  <c:v>110</c:v>
                </c:pt>
              </c:numCache>
            </c:numRef>
          </c:val>
          <c:extLst>
            <c:ext xmlns:c16="http://schemas.microsoft.com/office/drawing/2014/chart" uri="{C3380CC4-5D6E-409C-BE32-E72D297353CC}">
              <c16:uniqueId val="{00000004-2646-44AD-920F-C9C777DA2D1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646-44AD-920F-C9C777DA2D1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646-44AD-920F-C9C777DA2D1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650</c:v>
                </c:pt>
                <c:pt idx="3">
                  <c:v>755</c:v>
                </c:pt>
                <c:pt idx="6">
                  <c:v>782</c:v>
                </c:pt>
                <c:pt idx="9">
                  <c:v>852</c:v>
                </c:pt>
                <c:pt idx="12">
                  <c:v>939</c:v>
                </c:pt>
              </c:numCache>
            </c:numRef>
          </c:val>
          <c:extLst>
            <c:ext xmlns:c16="http://schemas.microsoft.com/office/drawing/2014/chart" uri="{C3380CC4-5D6E-409C-BE32-E72D297353CC}">
              <c16:uniqueId val="{00000007-2646-44AD-920F-C9C777DA2D1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158</c:v>
                </c:pt>
                <c:pt idx="2">
                  <c:v>#N/A</c:v>
                </c:pt>
                <c:pt idx="3">
                  <c:v>#N/A</c:v>
                </c:pt>
                <c:pt idx="4">
                  <c:v>253</c:v>
                </c:pt>
                <c:pt idx="5">
                  <c:v>#N/A</c:v>
                </c:pt>
                <c:pt idx="6">
                  <c:v>#N/A</c:v>
                </c:pt>
                <c:pt idx="7">
                  <c:v>198</c:v>
                </c:pt>
                <c:pt idx="8">
                  <c:v>#N/A</c:v>
                </c:pt>
                <c:pt idx="9">
                  <c:v>#N/A</c:v>
                </c:pt>
                <c:pt idx="10">
                  <c:v>215</c:v>
                </c:pt>
                <c:pt idx="11">
                  <c:v>#N/A</c:v>
                </c:pt>
                <c:pt idx="12">
                  <c:v>#N/A</c:v>
                </c:pt>
                <c:pt idx="13">
                  <c:v>268</c:v>
                </c:pt>
                <c:pt idx="14">
                  <c:v>#N/A</c:v>
                </c:pt>
              </c:numCache>
            </c:numRef>
          </c:val>
          <c:smooth val="0"/>
          <c:extLst>
            <c:ext xmlns:c16="http://schemas.microsoft.com/office/drawing/2014/chart" uri="{C3380CC4-5D6E-409C-BE32-E72D297353CC}">
              <c16:uniqueId val="{00000008-2646-44AD-920F-C9C777DA2D1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7287</c:v>
                </c:pt>
                <c:pt idx="5">
                  <c:v>5940</c:v>
                </c:pt>
                <c:pt idx="8">
                  <c:v>7007</c:v>
                </c:pt>
                <c:pt idx="11">
                  <c:v>3716</c:v>
                </c:pt>
                <c:pt idx="14">
                  <c:v>7384</c:v>
                </c:pt>
              </c:numCache>
            </c:numRef>
          </c:val>
          <c:extLst>
            <c:ext xmlns:c16="http://schemas.microsoft.com/office/drawing/2014/chart" uri="{C3380CC4-5D6E-409C-BE32-E72D297353CC}">
              <c16:uniqueId val="{00000000-38F0-4A92-946B-5A08B90ED20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351</c:v>
                </c:pt>
                <c:pt idx="5">
                  <c:v>411</c:v>
                </c:pt>
                <c:pt idx="8">
                  <c:v>414</c:v>
                </c:pt>
                <c:pt idx="11">
                  <c:v>374</c:v>
                </c:pt>
                <c:pt idx="14">
                  <c:v>419</c:v>
                </c:pt>
              </c:numCache>
            </c:numRef>
          </c:val>
          <c:extLst>
            <c:ext xmlns:c16="http://schemas.microsoft.com/office/drawing/2014/chart" uri="{C3380CC4-5D6E-409C-BE32-E72D297353CC}">
              <c16:uniqueId val="{00000001-38F0-4A92-946B-5A08B90ED20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5148</c:v>
                </c:pt>
                <c:pt idx="5">
                  <c:v>5071</c:v>
                </c:pt>
                <c:pt idx="8">
                  <c:v>4993</c:v>
                </c:pt>
                <c:pt idx="11">
                  <c:v>4985</c:v>
                </c:pt>
                <c:pt idx="14">
                  <c:v>5081</c:v>
                </c:pt>
              </c:numCache>
            </c:numRef>
          </c:val>
          <c:extLst>
            <c:ext xmlns:c16="http://schemas.microsoft.com/office/drawing/2014/chart" uri="{C3380CC4-5D6E-409C-BE32-E72D297353CC}">
              <c16:uniqueId val="{00000002-38F0-4A92-946B-5A08B90ED20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8F0-4A92-946B-5A08B90ED20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8F0-4A92-946B-5A08B90ED20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5-38F0-4A92-946B-5A08B90ED20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516</c:v>
                </c:pt>
                <c:pt idx="3">
                  <c:v>573</c:v>
                </c:pt>
                <c:pt idx="6">
                  <c:v>0</c:v>
                </c:pt>
                <c:pt idx="9">
                  <c:v>0</c:v>
                </c:pt>
                <c:pt idx="12">
                  <c:v>0</c:v>
                </c:pt>
              </c:numCache>
            </c:numRef>
          </c:val>
          <c:extLst>
            <c:ext xmlns:c16="http://schemas.microsoft.com/office/drawing/2014/chart" uri="{C3380CC4-5D6E-409C-BE32-E72D297353CC}">
              <c16:uniqueId val="{00000006-38F0-4A92-946B-5A08B90ED20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8F0-4A92-946B-5A08B90ED20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945</c:v>
                </c:pt>
                <c:pt idx="3">
                  <c:v>995</c:v>
                </c:pt>
                <c:pt idx="6">
                  <c:v>1344</c:v>
                </c:pt>
                <c:pt idx="9">
                  <c:v>1327</c:v>
                </c:pt>
                <c:pt idx="12">
                  <c:v>1410</c:v>
                </c:pt>
              </c:numCache>
            </c:numRef>
          </c:val>
          <c:extLst>
            <c:ext xmlns:c16="http://schemas.microsoft.com/office/drawing/2014/chart" uri="{C3380CC4-5D6E-409C-BE32-E72D297353CC}">
              <c16:uniqueId val="{00000008-38F0-4A92-946B-5A08B90ED20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3084</c:v>
                </c:pt>
                <c:pt idx="3">
                  <c:v>4</c:v>
                </c:pt>
                <c:pt idx="6">
                  <c:v>1043</c:v>
                </c:pt>
                <c:pt idx="9">
                  <c:v>271</c:v>
                </c:pt>
                <c:pt idx="12">
                  <c:v>814</c:v>
                </c:pt>
              </c:numCache>
            </c:numRef>
          </c:val>
          <c:extLst>
            <c:ext xmlns:c16="http://schemas.microsoft.com/office/drawing/2014/chart" uri="{C3380CC4-5D6E-409C-BE32-E72D297353CC}">
              <c16:uniqueId val="{00000009-38F0-4A92-946B-5A08B90ED20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7421</c:v>
                </c:pt>
                <c:pt idx="3">
                  <c:v>8080</c:v>
                </c:pt>
                <c:pt idx="6">
                  <c:v>10936</c:v>
                </c:pt>
                <c:pt idx="9">
                  <c:v>11248</c:v>
                </c:pt>
                <c:pt idx="12">
                  <c:v>11035</c:v>
                </c:pt>
              </c:numCache>
            </c:numRef>
          </c:val>
          <c:extLst>
            <c:ext xmlns:c16="http://schemas.microsoft.com/office/drawing/2014/chart" uri="{C3380CC4-5D6E-409C-BE32-E72D297353CC}">
              <c16:uniqueId val="{0000000A-38F0-4A92-946B-5A08B90ED20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909</c:v>
                </c:pt>
                <c:pt idx="8">
                  <c:v>#N/A</c:v>
                </c:pt>
                <c:pt idx="9">
                  <c:v>#N/A</c:v>
                </c:pt>
                <c:pt idx="10">
                  <c:v>3771</c:v>
                </c:pt>
                <c:pt idx="11">
                  <c:v>#N/A</c:v>
                </c:pt>
                <c:pt idx="12">
                  <c:v>#N/A</c:v>
                </c:pt>
                <c:pt idx="13">
                  <c:v>374</c:v>
                </c:pt>
                <c:pt idx="14">
                  <c:v>#N/A</c:v>
                </c:pt>
              </c:numCache>
            </c:numRef>
          </c:val>
          <c:smooth val="0"/>
          <c:extLst>
            <c:ext xmlns:c16="http://schemas.microsoft.com/office/drawing/2014/chart" uri="{C3380CC4-5D6E-409C-BE32-E72D297353CC}">
              <c16:uniqueId val="{0000000B-38F0-4A92-946B-5A08B90ED20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2412</c:v>
                </c:pt>
                <c:pt idx="1">
                  <c:v>2736</c:v>
                </c:pt>
                <c:pt idx="2">
                  <c:v>2902</c:v>
                </c:pt>
              </c:numCache>
            </c:numRef>
          </c:val>
          <c:extLst>
            <c:ext xmlns:c16="http://schemas.microsoft.com/office/drawing/2014/chart" uri="{C3380CC4-5D6E-409C-BE32-E72D297353CC}">
              <c16:uniqueId val="{00000000-6142-4036-9CBB-3E7AB9365D6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596</c:v>
                </c:pt>
                <c:pt idx="1">
                  <c:v>596</c:v>
                </c:pt>
                <c:pt idx="2">
                  <c:v>569</c:v>
                </c:pt>
              </c:numCache>
            </c:numRef>
          </c:val>
          <c:extLst>
            <c:ext xmlns:c16="http://schemas.microsoft.com/office/drawing/2014/chart" uri="{C3380CC4-5D6E-409C-BE32-E72D297353CC}">
              <c16:uniqueId val="{00000001-6142-4036-9CBB-3E7AB9365D6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1908</c:v>
                </c:pt>
                <c:pt idx="1">
                  <c:v>1574</c:v>
                </c:pt>
                <c:pt idx="2">
                  <c:v>1538</c:v>
                </c:pt>
              </c:numCache>
            </c:numRef>
          </c:val>
          <c:extLst>
            <c:ext xmlns:c16="http://schemas.microsoft.com/office/drawing/2014/chart" uri="{C3380CC4-5D6E-409C-BE32-E72D297353CC}">
              <c16:uniqueId val="{00000002-6142-4036-9CBB-3E7AB9365D6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沖縄県竹富町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4,249
4,171
334.40
9,013,787
8,525,427
380,327
4,071,000
11,034,740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近年人口においては、横ばいが続いて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と同じ指数</a:t>
          </a:r>
          <a:r>
            <a:rPr kumimoji="1" lang="ja-JP" altLang="ja-JP" sz="1100">
              <a:solidFill>
                <a:schemeClr val="dk1"/>
              </a:solidFill>
              <a:effectLst/>
              <a:latin typeface="+mn-lt"/>
              <a:ea typeface="+mn-ea"/>
              <a:cs typeface="+mn-cs"/>
            </a:rPr>
            <a:t>となっている。基幹産業である農業就業者（農家）の高齢化等により財政基盤が弱く、全国及び沖縄県平均を下回っている。</a:t>
          </a:r>
          <a:endParaRPr lang="ja-JP" altLang="ja-JP" sz="1400">
            <a:effectLst/>
          </a:endParaRPr>
        </a:p>
        <a:p>
          <a:r>
            <a:rPr kumimoji="1" lang="ja-JP" altLang="ja-JP" sz="1100">
              <a:solidFill>
                <a:schemeClr val="dk1"/>
              </a:solidFill>
              <a:effectLst/>
              <a:latin typeface="+mn-lt"/>
              <a:ea typeface="+mn-ea"/>
              <a:cs typeface="+mn-cs"/>
            </a:rPr>
            <a:t>今後も人口増加や税の増収に繋がる大きな要因がないことから、新たな自主財源創生の動きが必要とされる。徹底した事務事業の峻別やクレジット収納等の納税チャンネルの拡充・促進や、昨年に引き続き県税職員及び近隣市との併任による徴収の強化に取り組むなど歳入の確保に努め、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142119</xdr:rowOff>
    </xdr:from>
    <xdr:to>
      <xdr:col>23</xdr:col>
      <xdr:colOff>133350</xdr:colOff>
      <xdr:row>44</xdr:row>
      <xdr:rowOff>142119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859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130628</xdr:rowOff>
    </xdr:from>
    <xdr:to>
      <xdr:col>19</xdr:col>
      <xdr:colOff>133350</xdr:colOff>
      <xdr:row>44</xdr:row>
      <xdr:rowOff>142119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744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111172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1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119138</xdr:rowOff>
    </xdr:from>
    <xdr:to>
      <xdr:col>15</xdr:col>
      <xdr:colOff>82550</xdr:colOff>
      <xdr:row>44</xdr:row>
      <xdr:rowOff>130628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629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119138</xdr:rowOff>
    </xdr:from>
    <xdr:to>
      <xdr:col>11</xdr:col>
      <xdr:colOff>31750</xdr:colOff>
      <xdr:row>44</xdr:row>
      <xdr:rowOff>119138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33867</xdr:rowOff>
    </xdr:from>
    <xdr:to>
      <xdr:col>11</xdr:col>
      <xdr:colOff>82550</xdr:colOff>
      <xdr:row>44</xdr:row>
      <xdr:rowOff>135467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145644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91319</xdr:rowOff>
    </xdr:from>
    <xdr:to>
      <xdr:col>23</xdr:col>
      <xdr:colOff>184150</xdr:colOff>
      <xdr:row>45</xdr:row>
      <xdr:rowOff>21469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164694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3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91319</xdr:rowOff>
    </xdr:from>
    <xdr:to>
      <xdr:col>19</xdr:col>
      <xdr:colOff>184150</xdr:colOff>
      <xdr:row>45</xdr:row>
      <xdr:rowOff>21469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6246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21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79828</xdr:rowOff>
    </xdr:from>
    <xdr:to>
      <xdr:col>15</xdr:col>
      <xdr:colOff>133350</xdr:colOff>
      <xdr:row>45</xdr:row>
      <xdr:rowOff>9978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166205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68338</xdr:rowOff>
    </xdr:from>
    <xdr:to>
      <xdr:col>11</xdr:col>
      <xdr:colOff>82550</xdr:colOff>
      <xdr:row>44</xdr:row>
      <xdr:rowOff>169938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154715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68338</xdr:rowOff>
    </xdr:from>
    <xdr:to>
      <xdr:col>7</xdr:col>
      <xdr:colOff>31750</xdr:colOff>
      <xdr:row>44</xdr:row>
      <xdr:rowOff>169938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154715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前年度対比</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91.0</a:t>
          </a:r>
          <a:r>
            <a:rPr kumimoji="1" lang="ja-JP" altLang="ja-JP" sz="1100">
              <a:solidFill>
                <a:schemeClr val="dk1"/>
              </a:solidFill>
              <a:effectLst/>
              <a:latin typeface="+mn-lt"/>
              <a:ea typeface="+mn-ea"/>
              <a:cs typeface="+mn-cs"/>
            </a:rPr>
            <a:t>％と類似団体平均を</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ポイント上回っている。多様な地域住民ニーズ及び新たな事業の展開に伴い増加する町債の新規発行の影響により今後も公債費の増加が見込まれることから、補助金等の終期設定や徹底した峻別による消費的経費の抑制や高利率の既発債の積極的な繰上償還を実施し、公債費残高の縮減に努める。また、県税職員及び近隣市との併任による徴収体制の強化を図るなど、自主財源の確保・強化に努めるとともに、</a:t>
          </a:r>
          <a:r>
            <a:rPr kumimoji="1" lang="en-US" altLang="ja-JP" sz="1100">
              <a:solidFill>
                <a:schemeClr val="dk1"/>
              </a:solidFill>
              <a:effectLst/>
              <a:latin typeface="+mn-lt"/>
              <a:ea typeface="+mn-ea"/>
              <a:cs typeface="+mn-cs"/>
            </a:rPr>
            <a:t>IT</a:t>
          </a:r>
          <a:r>
            <a:rPr kumimoji="1" lang="ja-JP" altLang="ja-JP" sz="1100">
              <a:solidFill>
                <a:schemeClr val="dk1"/>
              </a:solidFill>
              <a:effectLst/>
              <a:latin typeface="+mn-lt"/>
              <a:ea typeface="+mn-ea"/>
              <a:cs typeface="+mn-cs"/>
            </a:rPr>
            <a:t>システムの活用・導入促進等による事務の軽減、効率化により、経常経費の削減を図る。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63373</xdr:rowOff>
    </xdr:from>
    <xdr:to>
      <xdr:col>23</xdr:col>
      <xdr:colOff>133350</xdr:colOff>
      <xdr:row>65</xdr:row>
      <xdr:rowOff>157480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207623"/>
          <a:ext cx="8382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34544</xdr:rowOff>
    </xdr:from>
    <xdr:to>
      <xdr:col>19</xdr:col>
      <xdr:colOff>133350</xdr:colOff>
      <xdr:row>65</xdr:row>
      <xdr:rowOff>63373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007344"/>
          <a:ext cx="889000" cy="20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23004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24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34544</xdr:rowOff>
    </xdr:from>
    <xdr:to>
      <xdr:col>15</xdr:col>
      <xdr:colOff>82550</xdr:colOff>
      <xdr:row>65</xdr:row>
      <xdr:rowOff>135763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007344"/>
          <a:ext cx="889000" cy="27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91838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6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155194</xdr:rowOff>
    </xdr:from>
    <xdr:to>
      <xdr:col>11</xdr:col>
      <xdr:colOff>31750</xdr:colOff>
      <xdr:row>65</xdr:row>
      <xdr:rowOff>135763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127994"/>
          <a:ext cx="8890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114046</xdr:rowOff>
    </xdr:from>
    <xdr:to>
      <xdr:col>11</xdr:col>
      <xdr:colOff>82550</xdr:colOff>
      <xdr:row>65</xdr:row>
      <xdr:rowOff>44196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8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54373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5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145415</xdr:rowOff>
    </xdr:from>
    <xdr:to>
      <xdr:col>7</xdr:col>
      <xdr:colOff>31750</xdr:colOff>
      <xdr:row>65</xdr:row>
      <xdr:rowOff>75565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60342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106680</xdr:rowOff>
    </xdr:from>
    <xdr:to>
      <xdr:col>23</xdr:col>
      <xdr:colOff>184150</xdr:colOff>
      <xdr:row>66</xdr:row>
      <xdr:rowOff>36830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78757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2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12573</xdr:rowOff>
    </xdr:from>
    <xdr:to>
      <xdr:col>19</xdr:col>
      <xdr:colOff>184150</xdr:colOff>
      <xdr:row>65</xdr:row>
      <xdr:rowOff>114173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5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98950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43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155194</xdr:rowOff>
    </xdr:from>
    <xdr:to>
      <xdr:col>15</xdr:col>
      <xdr:colOff>133350</xdr:colOff>
      <xdr:row>64</xdr:row>
      <xdr:rowOff>85344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95521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72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84963</xdr:rowOff>
    </xdr:from>
    <xdr:to>
      <xdr:col>11</xdr:col>
      <xdr:colOff>82550</xdr:colOff>
      <xdr:row>66</xdr:row>
      <xdr:rowOff>15113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2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171340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1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104394</xdr:rowOff>
    </xdr:from>
    <xdr:to>
      <xdr:col>7</xdr:col>
      <xdr:colOff>31750</xdr:colOff>
      <xdr:row>65</xdr:row>
      <xdr:rowOff>34544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44721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[786,499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前年度比では</a:t>
          </a:r>
          <a:r>
            <a:rPr kumimoji="1" lang="en-US" altLang="ja-JP" sz="1100">
              <a:solidFill>
                <a:schemeClr val="dk1"/>
              </a:solidFill>
              <a:effectLst/>
              <a:latin typeface="+mn-lt"/>
              <a:ea typeface="+mn-ea"/>
              <a:cs typeface="+mn-cs"/>
            </a:rPr>
            <a:t>25,170</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a:t>
          </a:r>
          <a:r>
            <a:rPr kumimoji="1" lang="ja-JP" altLang="en-US" sz="1100">
              <a:solidFill>
                <a:schemeClr val="dk1"/>
              </a:solidFill>
              <a:effectLst/>
              <a:latin typeface="+mn-lt"/>
              <a:ea typeface="+mn-ea"/>
              <a:cs typeface="+mn-cs"/>
            </a:rPr>
            <a:t>ているが</a:t>
          </a:r>
          <a:r>
            <a:rPr kumimoji="1" lang="ja-JP" altLang="ja-JP" sz="1100">
              <a:solidFill>
                <a:schemeClr val="dk1"/>
              </a:solidFill>
              <a:effectLst/>
              <a:latin typeface="+mn-lt"/>
              <a:ea typeface="+mn-ea"/>
              <a:cs typeface="+mn-cs"/>
            </a:rPr>
            <a:t>、類似団体に比べ</a:t>
          </a:r>
          <a:r>
            <a:rPr kumimoji="1" lang="en-US" altLang="ja-JP" sz="1100">
              <a:solidFill>
                <a:schemeClr val="dk1"/>
              </a:solidFill>
              <a:effectLst/>
              <a:latin typeface="+mn-lt"/>
              <a:ea typeface="+mn-ea"/>
              <a:cs typeface="+mn-cs"/>
            </a:rPr>
            <a:t>194,431</a:t>
          </a:r>
          <a:r>
            <a:rPr kumimoji="1" lang="ja-JP" altLang="ja-JP" sz="1100">
              <a:solidFill>
                <a:schemeClr val="dk1"/>
              </a:solidFill>
              <a:effectLst/>
              <a:latin typeface="+mn-lt"/>
              <a:ea typeface="+mn-ea"/>
              <a:cs typeface="+mn-cs"/>
            </a:rPr>
            <a:t>円上回っている。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類似団体に比べ高くなっている主な要因として、本町が９つの島じまから行政区域が形成され、本庁舎を本町行政区域外（石垣市）に有する特殊な行政体制であることが挙げられる。今後も継続した多額の経費負担が見込まれることから、より一層の指定管理制度の推進等、</a:t>
          </a:r>
          <a:r>
            <a:rPr kumimoji="1" lang="en-US" altLang="ja-JP" sz="1100">
              <a:solidFill>
                <a:schemeClr val="dk1"/>
              </a:solidFill>
              <a:effectLst/>
              <a:latin typeface="+mn-lt"/>
              <a:ea typeface="+mn-ea"/>
              <a:cs typeface="+mn-cs"/>
            </a:rPr>
            <a:t>DX</a:t>
          </a:r>
          <a:r>
            <a:rPr kumimoji="1" lang="ja-JP" altLang="ja-JP" sz="1100">
              <a:solidFill>
                <a:schemeClr val="dk1"/>
              </a:solidFill>
              <a:effectLst/>
              <a:latin typeface="+mn-lt"/>
              <a:ea typeface="+mn-ea"/>
              <a:cs typeface="+mn-cs"/>
            </a:rPr>
            <a:t>を有効活用しコスト削減を図るなど、人件費、物件費の抑制に努める。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58071</xdr:rowOff>
    </xdr:from>
    <xdr:to>
      <xdr:col>23</xdr:col>
      <xdr:colOff>133350</xdr:colOff>
      <xdr:row>82</xdr:row>
      <xdr:rowOff>68193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116971"/>
          <a:ext cx="838200" cy="1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117054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3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43424</xdr:rowOff>
    </xdr:from>
    <xdr:to>
      <xdr:col>19</xdr:col>
      <xdr:colOff>133350</xdr:colOff>
      <xdr:row>82</xdr:row>
      <xdr:rowOff>68193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02324"/>
          <a:ext cx="889000" cy="2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25945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41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43424</xdr:rowOff>
    </xdr:from>
    <xdr:to>
      <xdr:col>15</xdr:col>
      <xdr:colOff>82550</xdr:colOff>
      <xdr:row>82</xdr:row>
      <xdr:rowOff>122668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102324"/>
          <a:ext cx="889000" cy="7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2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5983</xdr:rowOff>
    </xdr:from>
    <xdr:to>
      <xdr:col>11</xdr:col>
      <xdr:colOff>31750</xdr:colOff>
      <xdr:row>82</xdr:row>
      <xdr:rowOff>122668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64883"/>
          <a:ext cx="889000" cy="11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50434</xdr:rowOff>
    </xdr:from>
    <xdr:to>
      <xdr:col>11</xdr:col>
      <xdr:colOff>82550</xdr:colOff>
      <xdr:row>81</xdr:row>
      <xdr:rowOff>152034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3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162211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34699</xdr:rowOff>
    </xdr:from>
    <xdr:to>
      <xdr:col>7</xdr:col>
      <xdr:colOff>31750</xdr:colOff>
      <xdr:row>81</xdr:row>
      <xdr:rowOff>136299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2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146476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69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7271</xdr:rowOff>
    </xdr:from>
    <xdr:to>
      <xdr:col>23</xdr:col>
      <xdr:colOff>184150</xdr:colOff>
      <xdr:row>82</xdr:row>
      <xdr:rowOff>108871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6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150798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3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17393</xdr:rowOff>
    </xdr:from>
    <xdr:to>
      <xdr:col>19</xdr:col>
      <xdr:colOff>184150</xdr:colOff>
      <xdr:row>82</xdr:row>
      <xdr:rowOff>118993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7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103770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16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164074</xdr:rowOff>
    </xdr:from>
    <xdr:to>
      <xdr:col>15</xdr:col>
      <xdr:colOff>133350</xdr:colOff>
      <xdr:row>82</xdr:row>
      <xdr:rowOff>94224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5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79001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137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71868</xdr:rowOff>
    </xdr:from>
    <xdr:to>
      <xdr:col>11</xdr:col>
      <xdr:colOff>82550</xdr:colOff>
      <xdr:row>83</xdr:row>
      <xdr:rowOff>2018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158245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1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126633</xdr:rowOff>
    </xdr:from>
    <xdr:to>
      <xdr:col>7</xdr:col>
      <xdr:colOff>31750</xdr:colOff>
      <xdr:row>82</xdr:row>
      <xdr:rowOff>56783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1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41560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00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類似団体平均に比べ</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ポイント高く、全国町村平均に比べ</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ポイント低い</a:t>
          </a:r>
          <a:r>
            <a:rPr kumimoji="1" lang="en-US" altLang="ja-JP" sz="1100">
              <a:solidFill>
                <a:schemeClr val="dk1"/>
              </a:solidFill>
              <a:effectLst/>
              <a:latin typeface="+mn-lt"/>
              <a:ea typeface="+mn-ea"/>
              <a:cs typeface="+mn-cs"/>
            </a:rPr>
            <a:t>95.7</a:t>
          </a:r>
          <a:r>
            <a:rPr kumimoji="1" lang="ja-JP" altLang="ja-JP" sz="1100">
              <a:solidFill>
                <a:schemeClr val="dk1"/>
              </a:solidFill>
              <a:effectLst/>
              <a:latin typeface="+mn-lt"/>
              <a:ea typeface="+mn-ea"/>
              <a:cs typeface="+mn-cs"/>
            </a:rPr>
            <a:t>ポイントと全国平均の中でも低い水準にある。</a:t>
          </a:r>
          <a:endParaRPr lang="ja-JP" altLang="ja-JP" sz="1400">
            <a:effectLst/>
          </a:endParaRPr>
        </a:p>
        <a:p>
          <a:r>
            <a:rPr kumimoji="1" lang="ja-JP" altLang="ja-JP" sz="1100">
              <a:solidFill>
                <a:schemeClr val="dk1"/>
              </a:solidFill>
              <a:effectLst/>
              <a:latin typeface="+mn-lt"/>
              <a:ea typeface="+mn-ea"/>
              <a:cs typeface="+mn-cs"/>
            </a:rPr>
            <a:t>地方公務員に比べ手当等の多い国家公務員とは単純比較することはできないが、本町における各種手当てについては概ね国家公務員に準拠しているほか、本指数を含めた給与水準については、今後とも住民への説明責任が果たせるよう適正な昇給や昇格制度を順守するとともに、定員管理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28956</xdr:rowOff>
    </xdr:from>
    <xdr:to>
      <xdr:col>81</xdr:col>
      <xdr:colOff>44450</xdr:colOff>
      <xdr:row>88</xdr:row>
      <xdr:rowOff>33782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11655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84090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82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28956</xdr:rowOff>
    </xdr:from>
    <xdr:to>
      <xdr:col>77</xdr:col>
      <xdr:colOff>44450</xdr:colOff>
      <xdr:row>88</xdr:row>
      <xdr:rowOff>48261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116556"/>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36847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8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142494</xdr:rowOff>
    </xdr:from>
    <xdr:to>
      <xdr:col>72</xdr:col>
      <xdr:colOff>203200</xdr:colOff>
      <xdr:row>88</xdr:row>
      <xdr:rowOff>48261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058644"/>
          <a:ext cx="889000" cy="7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41673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103887</xdr:rowOff>
    </xdr:from>
    <xdr:to>
      <xdr:col>68</xdr:col>
      <xdr:colOff>152400</xdr:colOff>
      <xdr:row>87</xdr:row>
      <xdr:rowOff>142494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020037"/>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64533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64533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154432</xdr:rowOff>
    </xdr:from>
    <xdr:to>
      <xdr:col>81</xdr:col>
      <xdr:colOff>95250</xdr:colOff>
      <xdr:row>88</xdr:row>
      <xdr:rowOff>84582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07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126509</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04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149606</xdr:rowOff>
    </xdr:from>
    <xdr:to>
      <xdr:col>77</xdr:col>
      <xdr:colOff>95250</xdr:colOff>
      <xdr:row>88</xdr:row>
      <xdr:rowOff>79756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06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64533</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152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168911</xdr:rowOff>
    </xdr:from>
    <xdr:to>
      <xdr:col>73</xdr:col>
      <xdr:colOff>44450</xdr:colOff>
      <xdr:row>88</xdr:row>
      <xdr:rowOff>99061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83838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91694</xdr:rowOff>
    </xdr:from>
    <xdr:to>
      <xdr:col>68</xdr:col>
      <xdr:colOff>203200</xdr:colOff>
      <xdr:row>88</xdr:row>
      <xdr:rowOff>21844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00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32021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77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53087</xdr:rowOff>
    </xdr:from>
    <xdr:to>
      <xdr:col>64</xdr:col>
      <xdr:colOff>152400</xdr:colOff>
      <xdr:row>87</xdr:row>
      <xdr:rowOff>154687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96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164864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738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本町は</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つの有人島を有し、町の総面積も</a:t>
          </a:r>
          <a:r>
            <a:rPr kumimoji="1" lang="en-US" altLang="ja-JP" sz="1100">
              <a:solidFill>
                <a:schemeClr val="dk1"/>
              </a:solidFill>
              <a:effectLst/>
              <a:latin typeface="+mn-lt"/>
              <a:ea typeface="+mn-ea"/>
              <a:cs typeface="+mn-cs"/>
            </a:rPr>
            <a:t>334.40</a:t>
          </a:r>
          <a:r>
            <a:rPr kumimoji="1" lang="ja-JP" altLang="ja-JP" sz="1100">
              <a:solidFill>
                <a:schemeClr val="dk1"/>
              </a:solidFill>
              <a:effectLst/>
              <a:latin typeface="+mn-lt"/>
              <a:ea typeface="+mn-ea"/>
              <a:cs typeface="+mn-cs"/>
            </a:rPr>
            <a:t>平方キロメートル（県内</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位）と広大であり、類似団体と比較し、出張所や学校等の公共施設を多く配置しなければならないことから、類似団体に比べ</a:t>
          </a:r>
          <a:r>
            <a:rPr kumimoji="1" lang="en-US" altLang="ja-JP" sz="1100">
              <a:solidFill>
                <a:schemeClr val="dk1"/>
              </a:solidFill>
              <a:effectLst/>
              <a:latin typeface="+mn-lt"/>
              <a:ea typeface="+mn-ea"/>
              <a:cs typeface="+mn-cs"/>
            </a:rPr>
            <a:t>7.59</a:t>
          </a:r>
          <a:r>
            <a:rPr kumimoji="1" lang="ja-JP" altLang="ja-JP" sz="1100">
              <a:solidFill>
                <a:schemeClr val="dk1"/>
              </a:solidFill>
              <a:effectLst/>
              <a:latin typeface="+mn-lt"/>
              <a:ea typeface="+mn-ea"/>
              <a:cs typeface="+mn-cs"/>
            </a:rPr>
            <a:t>人多い</a:t>
          </a:r>
          <a:r>
            <a:rPr kumimoji="1" lang="en-US" altLang="ja-JP" sz="1100">
              <a:solidFill>
                <a:schemeClr val="dk1"/>
              </a:solidFill>
              <a:effectLst/>
              <a:latin typeface="+mn-lt"/>
              <a:ea typeface="+mn-ea"/>
              <a:cs typeface="+mn-cs"/>
            </a:rPr>
            <a:t>34.13</a:t>
          </a:r>
          <a:r>
            <a:rPr kumimoji="1" lang="ja-JP" altLang="ja-JP" sz="1100">
              <a:solidFill>
                <a:schemeClr val="dk1"/>
              </a:solidFill>
              <a:effectLst/>
              <a:latin typeface="+mn-lt"/>
              <a:ea typeface="+mn-ea"/>
              <a:cs typeface="+mn-cs"/>
            </a:rPr>
            <a:t>人となっている。これまでも定員適正化に努めてきたが、多様な住民ニーズや新規事業により増加する事務事業の展開に必要な人員を確保しなければならない</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各島（各地域）への配置人員に係る経費負担は今後も継続していく見込みである。</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ＩＴシステムの活用による事務の効率化や適正配置等による、適切な定数管理に努める。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21379</xdr:rowOff>
    </xdr:from>
    <xdr:to>
      <xdr:col>81</xdr:col>
      <xdr:colOff>44450</xdr:colOff>
      <xdr:row>60</xdr:row>
      <xdr:rowOff>38384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308379"/>
          <a:ext cx="838200" cy="1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88348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03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21379</xdr:rowOff>
    </xdr:from>
    <xdr:to>
      <xdr:col>77</xdr:col>
      <xdr:colOff>44450</xdr:colOff>
      <xdr:row>60</xdr:row>
      <xdr:rowOff>31490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5290800" y="10308379"/>
          <a:ext cx="889000" cy="1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166708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9939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31031</xdr:rowOff>
    </xdr:from>
    <xdr:to>
      <xdr:col>72</xdr:col>
      <xdr:colOff>203200</xdr:colOff>
      <xdr:row>60</xdr:row>
      <xdr:rowOff>31490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318031"/>
          <a:ext cx="889000" cy="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155217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9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24595</xdr:rowOff>
    </xdr:from>
    <xdr:to>
      <xdr:col>68</xdr:col>
      <xdr:colOff>152400</xdr:colOff>
      <xdr:row>60</xdr:row>
      <xdr:rowOff>31031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311595"/>
          <a:ext cx="889000" cy="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28273</xdr:rowOff>
    </xdr:from>
    <xdr:to>
      <xdr:col>68</xdr:col>
      <xdr:colOff>203200</xdr:colOff>
      <xdr:row>59</xdr:row>
      <xdr:rowOff>129873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43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140050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9912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23792</xdr:rowOff>
    </xdr:from>
    <xdr:to>
      <xdr:col>64</xdr:col>
      <xdr:colOff>152400</xdr:colOff>
      <xdr:row>59</xdr:row>
      <xdr:rowOff>125392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3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135569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99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159034</xdr:rowOff>
    </xdr:from>
    <xdr:to>
      <xdr:col>81</xdr:col>
      <xdr:colOff>95250</xdr:colOff>
      <xdr:row>60</xdr:row>
      <xdr:rowOff>89184</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27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131111</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246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142029</xdr:rowOff>
    </xdr:from>
    <xdr:to>
      <xdr:col>77</xdr:col>
      <xdr:colOff>95250</xdr:colOff>
      <xdr:row>60</xdr:row>
      <xdr:rowOff>72179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25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56956</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343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152140</xdr:rowOff>
    </xdr:from>
    <xdr:to>
      <xdr:col>73</xdr:col>
      <xdr:colOff>44450</xdr:colOff>
      <xdr:row>60</xdr:row>
      <xdr:rowOff>82290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26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67067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35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151681</xdr:rowOff>
    </xdr:from>
    <xdr:to>
      <xdr:col>68</xdr:col>
      <xdr:colOff>203200</xdr:colOff>
      <xdr:row>60</xdr:row>
      <xdr:rowOff>81831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26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66608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35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145245</xdr:rowOff>
    </xdr:from>
    <xdr:to>
      <xdr:col>64</xdr:col>
      <xdr:colOff>152400</xdr:colOff>
      <xdr:row>60</xdr:row>
      <xdr:rowOff>75395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26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60172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34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回っており、対前年度比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する</a:t>
          </a:r>
          <a:r>
            <a:rPr kumimoji="1" lang="en-US" altLang="ja-JP" sz="1100">
              <a:solidFill>
                <a:schemeClr val="dk1"/>
              </a:solidFill>
              <a:effectLst/>
              <a:latin typeface="+mn-lt"/>
              <a:ea typeface="+mn-ea"/>
              <a:cs typeface="+mn-cs"/>
            </a:rPr>
            <a:t>6.8</a:t>
          </a:r>
          <a:r>
            <a:rPr kumimoji="1" lang="ja-JP" altLang="ja-JP" sz="1100">
              <a:solidFill>
                <a:schemeClr val="dk1"/>
              </a:solidFill>
              <a:effectLst/>
              <a:latin typeface="+mn-lt"/>
              <a:ea typeface="+mn-ea"/>
              <a:cs typeface="+mn-cs"/>
            </a:rPr>
            <a:t>％であった。今後においても、学校等の教育施設の更新整備などが予定されており、公債費が増加する事や、公営企業繰出金の増加が見込まれる事などから、住民ニーズや地域の事情に即した事業の優先度、緊急性等を的確に峻別し、また、後年度の財源措置が有利となる起債区分の選択・借入を行うなど、新規発行債の適正運用や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116417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12978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61823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709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92287</xdr:rowOff>
    </xdr:from>
    <xdr:to>
      <xdr:col>77</xdr:col>
      <xdr:colOff>44450</xdr:colOff>
      <xdr:row>41</xdr:row>
      <xdr:rowOff>116417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1217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68156</xdr:rowOff>
    </xdr:from>
    <xdr:to>
      <xdr:col>72</xdr:col>
      <xdr:colOff>203200</xdr:colOff>
      <xdr:row>41</xdr:row>
      <xdr:rowOff>92287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0976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118956</xdr:rowOff>
    </xdr:from>
    <xdr:to>
      <xdr:col>68</xdr:col>
      <xdr:colOff>152400</xdr:colOff>
      <xdr:row>41</xdr:row>
      <xdr:rowOff>68156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97695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66057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41487</xdr:rowOff>
    </xdr:from>
    <xdr:to>
      <xdr:col>73</xdr:col>
      <xdr:colOff>44450</xdr:colOff>
      <xdr:row>41</xdr:row>
      <xdr:rowOff>143087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127864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17356</xdr:rowOff>
    </xdr:from>
    <xdr:to>
      <xdr:col>68</xdr:col>
      <xdr:colOff>203200</xdr:colOff>
      <xdr:row>41</xdr:row>
      <xdr:rowOff>118956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68156</xdr:rowOff>
    </xdr:from>
    <xdr:to>
      <xdr:col>64</xdr:col>
      <xdr:colOff>152400</xdr:colOff>
      <xdr:row>40</xdr:row>
      <xdr:rowOff>169756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8483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減少</a:t>
          </a:r>
          <a:r>
            <a:rPr kumimoji="1" lang="ja-JP" altLang="ja-JP" sz="1100">
              <a:solidFill>
                <a:schemeClr val="tx1"/>
              </a:solidFill>
              <a:effectLst/>
              <a:latin typeface="+mn-lt"/>
              <a:ea typeface="+mn-ea"/>
              <a:cs typeface="+mn-cs"/>
            </a:rPr>
            <a:t>要因としては、</a:t>
          </a:r>
          <a:r>
            <a:rPr kumimoji="1" lang="ja-JP" altLang="en-US" sz="1100">
              <a:solidFill>
                <a:schemeClr val="tx1"/>
              </a:solidFill>
              <a:effectLst/>
              <a:latin typeface="+mn-lt"/>
              <a:ea typeface="+mn-ea"/>
              <a:cs typeface="+mn-cs"/>
            </a:rPr>
            <a:t>基金残高の増加や基準財政需要額算入見込額の増加、標準財政規模の増加</a:t>
          </a:r>
          <a:r>
            <a:rPr kumimoji="1" lang="ja-JP" altLang="ja-JP" sz="1100">
              <a:solidFill>
                <a:schemeClr val="tx1"/>
              </a:solidFill>
              <a:effectLst/>
              <a:latin typeface="+mn-lt"/>
              <a:ea typeface="+mn-ea"/>
              <a:cs typeface="+mn-cs"/>
            </a:rPr>
            <a:t>が挙げられる。</a:t>
          </a:r>
          <a:endParaRPr lang="ja-JP" altLang="ja-JP" sz="1400">
            <a:solidFill>
              <a:schemeClr val="tx1"/>
            </a:solidFill>
            <a:effectLst/>
          </a:endParaRPr>
        </a:p>
        <a:p>
          <a:r>
            <a:rPr kumimoji="1" lang="ja-JP" altLang="en-US" sz="1100">
              <a:solidFill>
                <a:schemeClr val="tx1"/>
              </a:solidFill>
              <a:effectLst/>
              <a:latin typeface="+mn-lt"/>
              <a:ea typeface="+mn-ea"/>
              <a:cs typeface="+mn-cs"/>
            </a:rPr>
            <a:t>大幅な減少とはなっているものの、数値が</a:t>
          </a:r>
          <a:r>
            <a:rPr kumimoji="1" lang="en-US" altLang="ja-JP" sz="1100">
              <a:solidFill>
                <a:schemeClr val="tx1"/>
              </a:solidFill>
              <a:effectLst/>
              <a:latin typeface="+mn-lt"/>
              <a:ea typeface="+mn-ea"/>
              <a:cs typeface="+mn-cs"/>
            </a:rPr>
            <a:t>0</a:t>
          </a:r>
          <a:r>
            <a:rPr kumimoji="1" lang="ja-JP" altLang="en-US" sz="1100">
              <a:solidFill>
                <a:schemeClr val="tx1"/>
              </a:solidFill>
              <a:effectLst/>
              <a:latin typeface="+mn-lt"/>
              <a:ea typeface="+mn-ea"/>
              <a:cs typeface="+mn-cs"/>
            </a:rPr>
            <a:t>を上回ったおり、危険水準に近いことは変わりがないため、</a:t>
          </a:r>
          <a:r>
            <a:rPr kumimoji="1" lang="ja-JP" altLang="ja-JP" sz="1100">
              <a:solidFill>
                <a:schemeClr val="tx1"/>
              </a:solidFill>
              <a:effectLst/>
              <a:latin typeface="+mn-lt"/>
              <a:ea typeface="+mn-ea"/>
              <a:cs typeface="+mn-cs"/>
            </a:rPr>
            <a:t>今後</a:t>
          </a:r>
          <a:r>
            <a:rPr kumimoji="1" lang="ja-JP" altLang="en-US" sz="1100">
              <a:solidFill>
                <a:schemeClr val="tx1"/>
              </a:solidFill>
              <a:effectLst/>
              <a:latin typeface="+mn-lt"/>
              <a:ea typeface="+mn-ea"/>
              <a:cs typeface="+mn-cs"/>
            </a:rPr>
            <a:t>も</a:t>
          </a:r>
          <a:r>
            <a:rPr kumimoji="1" lang="ja-JP" altLang="ja-JP" sz="1100">
              <a:solidFill>
                <a:schemeClr val="tx1"/>
              </a:solidFill>
              <a:effectLst/>
              <a:latin typeface="+mn-lt"/>
              <a:ea typeface="+mn-ea"/>
              <a:cs typeface="+mn-cs"/>
            </a:rPr>
            <a:t>積み立ててきた財政調整基金や減債基金等を効率的に運用し、計画的な公債費償還や繰上償還による将来負担の軽減、平準化に努め、当該比率の上昇抑制を図る。</a:t>
          </a:r>
          <a:endParaRPr lang="ja-JP" altLang="ja-JP" sz="1400">
            <a:solidFill>
              <a:schemeClr val="tx1"/>
            </a:solidFill>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42757</xdr:rowOff>
    </xdr:from>
    <xdr:to>
      <xdr:col>81</xdr:col>
      <xdr:colOff>44450</xdr:colOff>
      <xdr:row>21</xdr:row>
      <xdr:rowOff>29573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443057"/>
          <a:ext cx="838200" cy="118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54005</xdr:rowOff>
    </xdr:from>
    <xdr:to>
      <xdr:col>77</xdr:col>
      <xdr:colOff>44450</xdr:colOff>
      <xdr:row>21</xdr:row>
      <xdr:rowOff>29573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2625755"/>
          <a:ext cx="889000" cy="100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163407</xdr:rowOff>
    </xdr:from>
    <xdr:to>
      <xdr:col>81</xdr:col>
      <xdr:colOff>95250</xdr:colOff>
      <xdr:row>14</xdr:row>
      <xdr:rowOff>93557</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23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135484</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36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150223</xdr:rowOff>
    </xdr:from>
    <xdr:to>
      <xdr:col>77</xdr:col>
      <xdr:colOff>95250</xdr:colOff>
      <xdr:row>21</xdr:row>
      <xdr:rowOff>80373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357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65150</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3665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3205</xdr:rowOff>
    </xdr:from>
    <xdr:to>
      <xdr:col>73</xdr:col>
      <xdr:colOff>44450</xdr:colOff>
      <xdr:row>15</xdr:row>
      <xdr:rowOff>104805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5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89582</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66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沖縄県竹富町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4,249
4,171
334.40
9,013,787
8,525,427
380,327
4,071,000
11,034,740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35.9</a:t>
          </a:r>
          <a:r>
            <a:rPr kumimoji="1" lang="ja-JP" altLang="ja-JP" sz="1100">
              <a:solidFill>
                <a:schemeClr val="dk1"/>
              </a:solidFill>
              <a:effectLst/>
              <a:latin typeface="+mn-lt"/>
              <a:ea typeface="+mn-ea"/>
              <a:cs typeface="+mn-cs"/>
            </a:rPr>
            <a:t>％と類似団体平均と比べ</a:t>
          </a:r>
          <a:r>
            <a:rPr kumimoji="1" lang="en-US" altLang="ja-JP" sz="1100">
              <a:solidFill>
                <a:schemeClr val="dk1"/>
              </a:solidFill>
              <a:effectLst/>
              <a:latin typeface="+mn-lt"/>
              <a:ea typeface="+mn-ea"/>
              <a:cs typeface="+mn-cs"/>
            </a:rPr>
            <a:t>9.4</a:t>
          </a:r>
          <a:r>
            <a:rPr kumimoji="1" lang="ja-JP" altLang="ja-JP" sz="1100">
              <a:solidFill>
                <a:schemeClr val="dk1"/>
              </a:solidFill>
              <a:effectLst/>
              <a:latin typeface="+mn-lt"/>
              <a:ea typeface="+mn-ea"/>
              <a:cs typeface="+mn-cs"/>
            </a:rPr>
            <a:t>ポイント高い水準にある。</a:t>
          </a:r>
          <a:endParaRPr lang="ja-JP" altLang="ja-JP" sz="1400">
            <a:effectLst/>
          </a:endParaRPr>
        </a:p>
        <a:p>
          <a:r>
            <a:rPr kumimoji="1" lang="ja-JP" altLang="ja-JP" sz="1100">
              <a:solidFill>
                <a:schemeClr val="dk1"/>
              </a:solidFill>
              <a:effectLst/>
              <a:latin typeface="+mn-lt"/>
              <a:ea typeface="+mn-ea"/>
              <a:cs typeface="+mn-cs"/>
            </a:rPr>
            <a:t>本町は９つの有人島が広範囲におよぶ海域を隔てた町土を形成する地理的に不利な条件にあり、学校や保育所、福祉施設等の公共施設等の統廃合や複合化には限界があるため、実現可能な範囲での複合化や統廃合を図る等、人員配置の適正管理を進め関係経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43180</xdr:rowOff>
    </xdr:from>
    <xdr:to>
      <xdr:col>24</xdr:col>
      <xdr:colOff>25400</xdr:colOff>
      <xdr:row>38</xdr:row>
      <xdr:rowOff>123190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5828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73677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142240</xdr:rowOff>
    </xdr:from>
    <xdr:to>
      <xdr:col>19</xdr:col>
      <xdr:colOff>187325</xdr:colOff>
      <xdr:row>38</xdr:row>
      <xdr:rowOff>43180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858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138447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142240</xdr:rowOff>
    </xdr:from>
    <xdr:to>
      <xdr:col>15</xdr:col>
      <xdr:colOff>98425</xdr:colOff>
      <xdr:row>38</xdr:row>
      <xdr:rowOff>146050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8589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153670</xdr:rowOff>
    </xdr:from>
    <xdr:to>
      <xdr:col>11</xdr:col>
      <xdr:colOff>9525</xdr:colOff>
      <xdr:row>38</xdr:row>
      <xdr:rowOff>146050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9732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72390</xdr:rowOff>
    </xdr:from>
    <xdr:to>
      <xdr:col>24</xdr:col>
      <xdr:colOff>76200</xdr:colOff>
      <xdr:row>39</xdr:row>
      <xdr:rowOff>2540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44467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5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163830</xdr:rowOff>
    </xdr:from>
    <xdr:to>
      <xdr:col>20</xdr:col>
      <xdr:colOff>38100</xdr:colOff>
      <xdr:row>38</xdr:row>
      <xdr:rowOff>93980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78757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91440</xdr:rowOff>
    </xdr:from>
    <xdr:to>
      <xdr:col>15</xdr:col>
      <xdr:colOff>149225</xdr:colOff>
      <xdr:row>38</xdr:row>
      <xdr:rowOff>21590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6367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2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95250</xdr:rowOff>
    </xdr:from>
    <xdr:to>
      <xdr:col>11</xdr:col>
      <xdr:colOff>60325</xdr:colOff>
      <xdr:row>39</xdr:row>
      <xdr:rowOff>25400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10177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9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102870</xdr:rowOff>
    </xdr:from>
    <xdr:to>
      <xdr:col>6</xdr:col>
      <xdr:colOff>171450</xdr:colOff>
      <xdr:row>38</xdr:row>
      <xdr:rowOff>33020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17797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いるものの</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14.6</a:t>
          </a:r>
          <a:r>
            <a:rPr kumimoji="1" lang="ja-JP" altLang="ja-JP"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7.7</a:t>
          </a:r>
          <a:r>
            <a:rPr kumimoji="1" lang="ja-JP" altLang="ja-JP" sz="1100">
              <a:solidFill>
                <a:schemeClr val="dk1"/>
              </a:solidFill>
              <a:effectLst/>
              <a:latin typeface="+mn-lt"/>
              <a:ea typeface="+mn-ea"/>
              <a:cs typeface="+mn-cs"/>
            </a:rPr>
            <a:t>ポイント高い</a:t>
          </a:r>
          <a:r>
            <a:rPr kumimoji="1" lang="en-US" altLang="ja-JP" sz="1100">
              <a:solidFill>
                <a:schemeClr val="dk1"/>
              </a:solidFill>
              <a:effectLst/>
              <a:latin typeface="+mn-lt"/>
              <a:ea typeface="+mn-ea"/>
              <a:cs typeface="+mn-cs"/>
            </a:rPr>
            <a:t>22.3</a:t>
          </a:r>
          <a:r>
            <a:rPr kumimoji="1" lang="ja-JP" altLang="ja-JP" sz="1100">
              <a:solidFill>
                <a:schemeClr val="dk1"/>
              </a:solidFill>
              <a:effectLst/>
              <a:latin typeface="+mn-lt"/>
              <a:ea typeface="+mn-ea"/>
              <a:cs typeface="+mn-cs"/>
            </a:rPr>
            <a:t>％と未だ高い数値となっている。</a:t>
          </a:r>
          <a:endParaRPr lang="ja-JP" altLang="ja-JP" sz="1400">
            <a:effectLst/>
          </a:endParaRPr>
        </a:p>
        <a:p>
          <a:r>
            <a:rPr kumimoji="1" lang="ja-JP" altLang="ja-JP" sz="1100">
              <a:solidFill>
                <a:schemeClr val="dk1"/>
              </a:solidFill>
              <a:effectLst/>
              <a:latin typeface="+mn-lt"/>
              <a:ea typeface="+mn-ea"/>
              <a:cs typeface="+mn-cs"/>
            </a:rPr>
            <a:t>主な要因としては、行政区域外に庁舎を置き、町内への業務（渡航）全てに旅費が発生する等のことから物件費が類似団体に比べ多額となる。旅費については、今後も船会社との協議による運賃特別軽減を継続するなど経費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60706</xdr:rowOff>
    </xdr:from>
    <xdr:to>
      <xdr:col>82</xdr:col>
      <xdr:colOff>107950</xdr:colOff>
      <xdr:row>19</xdr:row>
      <xdr:rowOff>92710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31825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6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49276</xdr:rowOff>
    </xdr:from>
    <xdr:to>
      <xdr:col>78</xdr:col>
      <xdr:colOff>69850</xdr:colOff>
      <xdr:row>19</xdr:row>
      <xdr:rowOff>92710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135376"/>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49276</xdr:rowOff>
    </xdr:from>
    <xdr:to>
      <xdr:col>73</xdr:col>
      <xdr:colOff>180975</xdr:colOff>
      <xdr:row>19</xdr:row>
      <xdr:rowOff>65278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135376"/>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65278</xdr:rowOff>
    </xdr:from>
    <xdr:to>
      <xdr:col>69</xdr:col>
      <xdr:colOff>92075</xdr:colOff>
      <xdr:row>19</xdr:row>
      <xdr:rowOff>88138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3228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9906</xdr:rowOff>
    </xdr:from>
    <xdr:to>
      <xdr:col>82</xdr:col>
      <xdr:colOff>158750</xdr:colOff>
      <xdr:row>19</xdr:row>
      <xdr:rowOff>111506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2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153433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2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41910</xdr:rowOff>
    </xdr:from>
    <xdr:to>
      <xdr:col>78</xdr:col>
      <xdr:colOff>120650</xdr:colOff>
      <xdr:row>19</xdr:row>
      <xdr:rowOff>143510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128287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38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169926</xdr:rowOff>
    </xdr:from>
    <xdr:to>
      <xdr:col>74</xdr:col>
      <xdr:colOff>31750</xdr:colOff>
      <xdr:row>18</xdr:row>
      <xdr:rowOff>100076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84853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14478</xdr:rowOff>
    </xdr:from>
    <xdr:to>
      <xdr:col>69</xdr:col>
      <xdr:colOff>142875</xdr:colOff>
      <xdr:row>19</xdr:row>
      <xdr:rowOff>116078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27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100855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35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37338</xdr:rowOff>
    </xdr:from>
    <xdr:to>
      <xdr:col>65</xdr:col>
      <xdr:colOff>53975</xdr:colOff>
      <xdr:row>19</xdr:row>
      <xdr:rowOff>138938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29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123715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38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ポイント減となり、類似団体平均を</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ポイント下回る</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となった。近年は、全国平均及び沖縄県平均を大きく下回っており、本町財政を圧迫する状況に至っていないが、本土や本島に比べ離島・島嶼における住民福祉サービスの格差是正や離島の生活において真に必要とする各種福祉施策については積極的に行政サービスの具現化・拡充を図っていく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23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その他に係る比率は前年度比</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％となり、類似団体平均</a:t>
          </a:r>
          <a:r>
            <a:rPr kumimoji="1" lang="en-US" altLang="ja-JP" sz="1100">
              <a:solidFill>
                <a:schemeClr val="dk1"/>
              </a:solidFill>
              <a:effectLst/>
              <a:latin typeface="+mn-lt"/>
              <a:ea typeface="+mn-ea"/>
              <a:cs typeface="+mn-cs"/>
            </a:rPr>
            <a:t>9.6%</a:t>
          </a:r>
          <a:r>
            <a:rPr kumimoji="1" lang="ja-JP" altLang="ja-JP"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％低い数値となった。</a:t>
          </a:r>
          <a:endParaRPr lang="ja-JP" altLang="ja-JP" sz="1400">
            <a:effectLst/>
          </a:endParaRPr>
        </a:p>
        <a:p>
          <a:r>
            <a:rPr kumimoji="1" lang="ja-JP" altLang="ja-JP" sz="1100">
              <a:solidFill>
                <a:schemeClr val="dk1"/>
              </a:solidFill>
              <a:effectLst/>
              <a:latin typeface="+mn-lt"/>
              <a:ea typeface="+mn-ea"/>
              <a:cs typeface="+mn-cs"/>
            </a:rPr>
            <a:t>繰出金については、基準外の赤字補填的な繰出となっていることから、独立採算の原則に立った料金改正（引き上げ）等による健全化、企業運営の適正化を図る必要がある。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58420</xdr:rowOff>
    </xdr:from>
    <xdr:to>
      <xdr:col>82</xdr:col>
      <xdr:colOff>107950</xdr:colOff>
      <xdr:row>55</xdr:row>
      <xdr:rowOff>8890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3167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132097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50800</xdr:rowOff>
    </xdr:from>
    <xdr:to>
      <xdr:col>78</xdr:col>
      <xdr:colOff>69850</xdr:colOff>
      <xdr:row>54</xdr:row>
      <xdr:rowOff>58420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309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50800</xdr:rowOff>
    </xdr:from>
    <xdr:to>
      <xdr:col>73</xdr:col>
      <xdr:colOff>180975</xdr:colOff>
      <xdr:row>54</xdr:row>
      <xdr:rowOff>119380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309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88900</xdr:rowOff>
    </xdr:from>
    <xdr:to>
      <xdr:col>69</xdr:col>
      <xdr:colOff>92075</xdr:colOff>
      <xdr:row>54</xdr:row>
      <xdr:rowOff>119380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347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118110</xdr:rowOff>
    </xdr:from>
    <xdr:to>
      <xdr:col>69</xdr:col>
      <xdr:colOff>142875</xdr:colOff>
      <xdr:row>58</xdr:row>
      <xdr:rowOff>48260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33037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129540</xdr:rowOff>
    </xdr:from>
    <xdr:to>
      <xdr:col>82</xdr:col>
      <xdr:colOff>158750</xdr:colOff>
      <xdr:row>55</xdr:row>
      <xdr:rowOff>59690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146067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xdr:rowOff>
    </xdr:from>
    <xdr:to>
      <xdr:col>78</xdr:col>
      <xdr:colOff>120650</xdr:colOff>
      <xdr:row>54</xdr:row>
      <xdr:rowOff>109220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119397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03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0</xdr:rowOff>
    </xdr:from>
    <xdr:to>
      <xdr:col>74</xdr:col>
      <xdr:colOff>31750</xdr:colOff>
      <xdr:row>54</xdr:row>
      <xdr:rowOff>101600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111777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68580</xdr:rowOff>
    </xdr:from>
    <xdr:to>
      <xdr:col>69</xdr:col>
      <xdr:colOff>142875</xdr:colOff>
      <xdr:row>54</xdr:row>
      <xdr:rowOff>170180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8907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38100</xdr:rowOff>
    </xdr:from>
    <xdr:to>
      <xdr:col>65</xdr:col>
      <xdr:colOff>53975</xdr:colOff>
      <xdr:row>54</xdr:row>
      <xdr:rowOff>139700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149877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補助費等に係る収支比率は対前年度</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で、類似団体平均と比べ</a:t>
          </a:r>
          <a:r>
            <a:rPr kumimoji="1" lang="en-US" altLang="ja-JP" sz="1100">
              <a:solidFill>
                <a:schemeClr val="dk1"/>
              </a:solidFill>
              <a:effectLst/>
              <a:latin typeface="+mn-lt"/>
              <a:ea typeface="+mn-ea"/>
              <a:cs typeface="+mn-cs"/>
            </a:rPr>
            <a:t>8.9</a:t>
          </a:r>
          <a:r>
            <a:rPr kumimoji="1" lang="ja-JP" altLang="ja-JP" sz="1100">
              <a:solidFill>
                <a:schemeClr val="dk1"/>
              </a:solidFill>
              <a:effectLst/>
              <a:latin typeface="+mn-lt"/>
              <a:ea typeface="+mn-ea"/>
              <a:cs typeface="+mn-cs"/>
            </a:rPr>
            <a:t>％下回っている。</a:t>
          </a:r>
          <a:endParaRPr lang="ja-JP" altLang="ja-JP" sz="1400">
            <a:effectLst/>
          </a:endParaRPr>
        </a:p>
        <a:p>
          <a:r>
            <a:rPr kumimoji="1" lang="ja-JP" altLang="ja-JP" sz="1100">
              <a:solidFill>
                <a:schemeClr val="dk1"/>
              </a:solidFill>
              <a:effectLst/>
              <a:latin typeface="+mn-lt"/>
              <a:ea typeface="+mn-ea"/>
              <a:cs typeface="+mn-cs"/>
            </a:rPr>
            <a:t>今後も公益性や必要性、更には費用対効果等の多面的な精査や厳正な峻別により、より適正な補助金等の支出や経費の縮減に努める。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94996</xdr:rowOff>
    </xdr:from>
    <xdr:to>
      <xdr:col>82</xdr:col>
      <xdr:colOff>107950</xdr:colOff>
      <xdr:row>34</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592429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113284</xdr:rowOff>
    </xdr:from>
    <xdr:to>
      <xdr:col>78</xdr:col>
      <xdr:colOff>69850</xdr:colOff>
      <xdr:row>34</xdr:row>
      <xdr:rowOff>127000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59425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113284</xdr:rowOff>
    </xdr:from>
    <xdr:to>
      <xdr:col>73</xdr:col>
      <xdr:colOff>180975</xdr:colOff>
      <xdr:row>34</xdr:row>
      <xdr:rowOff>140716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59425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34</xdr:row>
      <xdr:rowOff>140716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59563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44196</xdr:rowOff>
    </xdr:from>
    <xdr:to>
      <xdr:col>82</xdr:col>
      <xdr:colOff>158750</xdr:colOff>
      <xdr:row>34</xdr:row>
      <xdr:rowOff>145796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124223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76200</xdr:rowOff>
    </xdr:from>
    <xdr:to>
      <xdr:col>78</xdr:col>
      <xdr:colOff>120650</xdr:colOff>
      <xdr:row>35</xdr:row>
      <xdr:rowOff>6350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16527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62484</xdr:rowOff>
    </xdr:from>
    <xdr:to>
      <xdr:col>74</xdr:col>
      <xdr:colOff>31750</xdr:colOff>
      <xdr:row>34</xdr:row>
      <xdr:rowOff>164084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2811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89916</xdr:rowOff>
    </xdr:from>
    <xdr:to>
      <xdr:col>69</xdr:col>
      <xdr:colOff>142875</xdr:colOff>
      <xdr:row>35</xdr:row>
      <xdr:rowOff>20066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30243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公債費に係る経常収支比率は対前年度</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22.0</a:t>
          </a:r>
          <a:r>
            <a:rPr kumimoji="1" lang="ja-JP" altLang="ja-JP" sz="1100">
              <a:solidFill>
                <a:schemeClr val="dk1"/>
              </a:solidFill>
              <a:effectLst/>
              <a:latin typeface="+mn-lt"/>
              <a:ea typeface="+mn-ea"/>
              <a:cs typeface="+mn-cs"/>
            </a:rPr>
            <a:t>％となっており、類似団体平均（</a:t>
          </a:r>
          <a:r>
            <a:rPr kumimoji="1" lang="en-US" altLang="ja-JP" sz="1100">
              <a:solidFill>
                <a:schemeClr val="dk1"/>
              </a:solidFill>
              <a:effectLst/>
              <a:latin typeface="+mn-lt"/>
              <a:ea typeface="+mn-ea"/>
              <a:cs typeface="+mn-cs"/>
            </a:rPr>
            <a:t>18.7</a:t>
          </a:r>
          <a:r>
            <a:rPr kumimoji="1" lang="ja-JP" altLang="ja-JP" sz="1100">
              <a:solidFill>
                <a:schemeClr val="dk1"/>
              </a:solidFill>
              <a:effectLst/>
              <a:latin typeface="+mn-lt"/>
              <a:ea typeface="+mn-ea"/>
              <a:cs typeface="+mn-cs"/>
            </a:rPr>
            <a:t>％）、全国平均（</a:t>
          </a:r>
          <a:r>
            <a:rPr kumimoji="1" lang="en-US" altLang="ja-JP" sz="1100">
              <a:solidFill>
                <a:schemeClr val="dk1"/>
              </a:solidFill>
              <a:effectLst/>
              <a:latin typeface="+mn-lt"/>
              <a:ea typeface="+mn-ea"/>
              <a:cs typeface="+mn-cs"/>
            </a:rPr>
            <a:t>15.9</a:t>
          </a:r>
          <a:r>
            <a:rPr kumimoji="1" lang="ja-JP" altLang="ja-JP" sz="1100">
              <a:solidFill>
                <a:schemeClr val="dk1"/>
              </a:solidFill>
              <a:effectLst/>
              <a:latin typeface="+mn-lt"/>
              <a:ea typeface="+mn-ea"/>
              <a:cs typeface="+mn-cs"/>
            </a:rPr>
            <a:t>％）を上回っている。</a:t>
          </a:r>
          <a:endParaRPr lang="ja-JP" altLang="ja-JP" sz="1400">
            <a:effectLst/>
          </a:endParaRPr>
        </a:p>
        <a:p>
          <a:r>
            <a:rPr kumimoji="1" lang="ja-JP" altLang="ja-JP" sz="1100">
              <a:solidFill>
                <a:schemeClr val="dk1"/>
              </a:solidFill>
              <a:effectLst/>
              <a:latin typeface="+mn-lt"/>
              <a:ea typeface="+mn-ea"/>
              <a:cs typeface="+mn-cs"/>
            </a:rPr>
            <a:t>直近で借入を行っている大型事業の償還が始まることや、今後も学校・公共施設等の更新に伴う公債費の増加が見込まれることから、普通交付税措置を考慮した財政的に有利な地方債の選択による借入等、適債事業の的確な見極めや選択を行い、公債費の急激な上昇を回避するよう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77470</xdr:rowOff>
    </xdr:from>
    <xdr:to>
      <xdr:col>24</xdr:col>
      <xdr:colOff>25400</xdr:colOff>
      <xdr:row>77</xdr:row>
      <xdr:rowOff>146050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2791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77470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225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43197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69850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225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5080</xdr:rowOff>
    </xdr:from>
    <xdr:to>
      <xdr:col>11</xdr:col>
      <xdr:colOff>9525</xdr:colOff>
      <xdr:row>77</xdr:row>
      <xdr:rowOff>69850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2067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58437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67327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26670</xdr:rowOff>
    </xdr:from>
    <xdr:to>
      <xdr:col>20</xdr:col>
      <xdr:colOff>38100</xdr:colOff>
      <xdr:row>77</xdr:row>
      <xdr:rowOff>128270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40657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公債費以外の収支比率は前年度より</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ポイント増となっており、類似団体平均に比べ</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高い</a:t>
          </a:r>
          <a:r>
            <a:rPr kumimoji="1" lang="en-US" altLang="ja-JP" sz="1100">
              <a:solidFill>
                <a:schemeClr val="dk1"/>
              </a:solidFill>
              <a:effectLst/>
              <a:latin typeface="+mn-lt"/>
              <a:ea typeface="+mn-ea"/>
              <a:cs typeface="+mn-cs"/>
            </a:rPr>
            <a:t>69.0</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公債費以外の比率のうち、多くを占める人件費・物件費等については、島嶼・多島であることから、学校や福祉施設等が島じまに散在しており、統廃合等の合理化が図られない地理的な条件に起因することが主な要因として挙げられる。今後は、全ての施設機能体制や適切な人員配置を推進し、経常経費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131899</xdr:rowOff>
    </xdr:from>
    <xdr:to>
      <xdr:col>82</xdr:col>
      <xdr:colOff>107950</xdr:colOff>
      <xdr:row>78</xdr:row>
      <xdr:rowOff>29029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333549"/>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91095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1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78014</xdr:rowOff>
    </xdr:from>
    <xdr:to>
      <xdr:col>78</xdr:col>
      <xdr:colOff>69850</xdr:colOff>
      <xdr:row>77</xdr:row>
      <xdr:rowOff>131899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108214"/>
          <a:ext cx="889000" cy="22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137358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9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78014</xdr:rowOff>
    </xdr:from>
    <xdr:to>
      <xdr:col>73</xdr:col>
      <xdr:colOff>180975</xdr:colOff>
      <xdr:row>78</xdr:row>
      <xdr:rowOff>64951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108214"/>
          <a:ext cx="889000" cy="32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43378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86179</xdr:rowOff>
    </xdr:from>
    <xdr:to>
      <xdr:col>69</xdr:col>
      <xdr:colOff>92075</xdr:colOff>
      <xdr:row>78</xdr:row>
      <xdr:rowOff>64951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287829"/>
          <a:ext cx="8890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61505</xdr:rowOff>
    </xdr:from>
    <xdr:to>
      <xdr:col>69</xdr:col>
      <xdr:colOff>142875</xdr:colOff>
      <xdr:row>77</xdr:row>
      <xdr:rowOff>163105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1832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97427</xdr:rowOff>
    </xdr:from>
    <xdr:to>
      <xdr:col>65</xdr:col>
      <xdr:colOff>53975</xdr:colOff>
      <xdr:row>78</xdr:row>
      <xdr:rowOff>27577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12354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149679</xdr:rowOff>
    </xdr:from>
    <xdr:to>
      <xdr:col>82</xdr:col>
      <xdr:colOff>158750</xdr:colOff>
      <xdr:row>78</xdr:row>
      <xdr:rowOff>79829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121756</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2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81099</xdr:rowOff>
    </xdr:from>
    <xdr:to>
      <xdr:col>78</xdr:col>
      <xdr:colOff>120650</xdr:colOff>
      <xdr:row>78</xdr:row>
      <xdr:rowOff>11249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28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167476</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369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27214</xdr:rowOff>
    </xdr:from>
    <xdr:to>
      <xdr:col>74</xdr:col>
      <xdr:colOff>31750</xdr:colOff>
      <xdr:row>76</xdr:row>
      <xdr:rowOff>128814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138992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14151</xdr:rowOff>
    </xdr:from>
    <xdr:to>
      <xdr:col>69</xdr:col>
      <xdr:colOff>142875</xdr:colOff>
      <xdr:row>78</xdr:row>
      <xdr:rowOff>115751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38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100528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47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35379</xdr:rowOff>
    </xdr:from>
    <xdr:to>
      <xdr:col>65</xdr:col>
      <xdr:colOff>53975</xdr:colOff>
      <xdr:row>77</xdr:row>
      <xdr:rowOff>136979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23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147156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00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沖縄県竹富町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167983</xdr:rowOff>
    </xdr:from>
    <xdr:to>
      <xdr:col>29</xdr:col>
      <xdr:colOff>127000</xdr:colOff>
      <xdr:row>18</xdr:row>
      <xdr:rowOff>47342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3130258"/>
          <a:ext cx="647700" cy="50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1956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13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47342</xdr:rowOff>
    </xdr:from>
    <xdr:to>
      <xdr:col>26</xdr:col>
      <xdr:colOff>50800</xdr:colOff>
      <xdr:row>18</xdr:row>
      <xdr:rowOff>58199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4305300" y="3181067"/>
          <a:ext cx="698500" cy="10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146483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3280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58199</xdr:rowOff>
    </xdr:from>
    <xdr:to>
      <xdr:col>22</xdr:col>
      <xdr:colOff>114300</xdr:colOff>
      <xdr:row>18</xdr:row>
      <xdr:rowOff>58849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3191924"/>
          <a:ext cx="698500" cy="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168591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330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40217</xdr:rowOff>
    </xdr:from>
    <xdr:to>
      <xdr:col>18</xdr:col>
      <xdr:colOff>177800</xdr:colOff>
      <xdr:row>18</xdr:row>
      <xdr:rowOff>58849</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a:off x="2908300" y="3173942"/>
          <a:ext cx="698500" cy="18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97743</xdr:rowOff>
    </xdr:from>
    <xdr:to>
      <xdr:col>19</xdr:col>
      <xdr:colOff>38100</xdr:colOff>
      <xdr:row>19</xdr:row>
      <xdr:rowOff>27893</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31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12670</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331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105824</xdr:rowOff>
    </xdr:from>
    <xdr:to>
      <xdr:col>15</xdr:col>
      <xdr:colOff>101600</xdr:colOff>
      <xdr:row>19</xdr:row>
      <xdr:rowOff>35974</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395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20751</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3325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117183</xdr:rowOff>
    </xdr:from>
    <xdr:to>
      <xdr:col>29</xdr:col>
      <xdr:colOff>177800</xdr:colOff>
      <xdr:row>18</xdr:row>
      <xdr:rowOff>47333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3079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133710</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2924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167992</xdr:rowOff>
    </xdr:from>
    <xdr:to>
      <xdr:col>26</xdr:col>
      <xdr:colOff>101600</xdr:colOff>
      <xdr:row>18</xdr:row>
      <xdr:rowOff>98142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3130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108319</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2899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7399</xdr:rowOff>
    </xdr:from>
    <xdr:to>
      <xdr:col>22</xdr:col>
      <xdr:colOff>165100</xdr:colOff>
      <xdr:row>18</xdr:row>
      <xdr:rowOff>108999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3141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119176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291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8049</xdr:rowOff>
    </xdr:from>
    <xdr:to>
      <xdr:col>19</xdr:col>
      <xdr:colOff>38100</xdr:colOff>
      <xdr:row>18</xdr:row>
      <xdr:rowOff>109649</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3141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119826</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2910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160867</xdr:rowOff>
    </xdr:from>
    <xdr:to>
      <xdr:col>15</xdr:col>
      <xdr:colOff>101600</xdr:colOff>
      <xdr:row>18</xdr:row>
      <xdr:rowOff>91017</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3123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101194</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2892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324735</xdr:rowOff>
    </xdr:from>
    <xdr:to>
      <xdr:col>29</xdr:col>
      <xdr:colOff>127000</xdr:colOff>
      <xdr:row>36</xdr:row>
      <xdr:rowOff>31899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935085"/>
          <a:ext cx="647700" cy="50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309512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1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31899</xdr:rowOff>
    </xdr:from>
    <xdr:to>
      <xdr:col>26</xdr:col>
      <xdr:colOff>50800</xdr:colOff>
      <xdr:row>36</xdr:row>
      <xdr:rowOff>46780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985149"/>
          <a:ext cx="698500" cy="14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91184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0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342223</xdr:rowOff>
    </xdr:from>
    <xdr:to>
      <xdr:col>22</xdr:col>
      <xdr:colOff>114300</xdr:colOff>
      <xdr:row>36</xdr:row>
      <xdr:rowOff>46780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952573"/>
          <a:ext cx="698500" cy="47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89798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4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342223</xdr:rowOff>
    </xdr:from>
    <xdr:to>
      <xdr:col>18</xdr:col>
      <xdr:colOff>177800</xdr:colOff>
      <xdr:row>36</xdr:row>
      <xdr:rowOff>82823</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952573"/>
          <a:ext cx="698500" cy="83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334194</xdr:rowOff>
    </xdr:from>
    <xdr:to>
      <xdr:col>19</xdr:col>
      <xdr:colOff>38100</xdr:colOff>
      <xdr:row>36</xdr:row>
      <xdr:rowOff>92894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4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77671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3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686</xdr:rowOff>
    </xdr:from>
    <xdr:to>
      <xdr:col>15</xdr:col>
      <xdr:colOff>101600</xdr:colOff>
      <xdr:row>36</xdr:row>
      <xdr:rowOff>102286</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53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112463</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273935</xdr:rowOff>
    </xdr:from>
    <xdr:to>
      <xdr:col>29</xdr:col>
      <xdr:colOff>177800</xdr:colOff>
      <xdr:row>36</xdr:row>
      <xdr:rowOff>32635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884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119012</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72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323999</xdr:rowOff>
    </xdr:from>
    <xdr:to>
      <xdr:col>26</xdr:col>
      <xdr:colOff>101600</xdr:colOff>
      <xdr:row>36</xdr:row>
      <xdr:rowOff>82699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34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67476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020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338880</xdr:rowOff>
    </xdr:from>
    <xdr:to>
      <xdr:col>22</xdr:col>
      <xdr:colOff>165100</xdr:colOff>
      <xdr:row>36</xdr:row>
      <xdr:rowOff>97580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49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107757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71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291423</xdr:rowOff>
    </xdr:from>
    <xdr:to>
      <xdr:col>19</xdr:col>
      <xdr:colOff>38100</xdr:colOff>
      <xdr:row>36</xdr:row>
      <xdr:rowOff>50123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01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60300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7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32023</xdr:rowOff>
    </xdr:from>
    <xdr:to>
      <xdr:col>15</xdr:col>
      <xdr:colOff>101600</xdr:colOff>
      <xdr:row>36</xdr:row>
      <xdr:rowOff>133623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85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118400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071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沖縄県竹富町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4,249
4,171
334.40
9,013,787
8,525,427
380,327
4,071,000
11,034,740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154806</xdr:rowOff>
    </xdr:from>
    <xdr:to>
      <xdr:col>24</xdr:col>
      <xdr:colOff>63500</xdr:colOff>
      <xdr:row>36</xdr:row>
      <xdr:rowOff>38415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155556"/>
          <a:ext cx="838200" cy="5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93889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66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38415</xdr:rowOff>
    </xdr:from>
    <xdr:to>
      <xdr:col>19</xdr:col>
      <xdr:colOff>177800</xdr:colOff>
      <xdr:row>36</xdr:row>
      <xdr:rowOff>48094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210615"/>
          <a:ext cx="889000" cy="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66565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1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48094</xdr:rowOff>
    </xdr:from>
    <xdr:to>
      <xdr:col>15</xdr:col>
      <xdr:colOff>50800</xdr:colOff>
      <xdr:row>36</xdr:row>
      <xdr:rowOff>65074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220294"/>
          <a:ext cx="889000" cy="1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87424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65074</xdr:rowOff>
    </xdr:from>
    <xdr:to>
      <xdr:col>10</xdr:col>
      <xdr:colOff>114300</xdr:colOff>
      <xdr:row>36</xdr:row>
      <xdr:rowOff>160761</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237274"/>
          <a:ext cx="889000" cy="9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25059</xdr:rowOff>
    </xdr:from>
    <xdr:to>
      <xdr:col>10</xdr:col>
      <xdr:colOff>165100</xdr:colOff>
      <xdr:row>37</xdr:row>
      <xdr:rowOff>126659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68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117786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6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67598</xdr:rowOff>
    </xdr:from>
    <xdr:to>
      <xdr:col>6</xdr:col>
      <xdr:colOff>38100</xdr:colOff>
      <xdr:row>37</xdr:row>
      <xdr:rowOff>169197</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112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160324</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50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104006</xdr:rowOff>
    </xdr:from>
    <xdr:to>
      <xdr:col>24</xdr:col>
      <xdr:colOff>114300</xdr:colOff>
      <xdr:row>36</xdr:row>
      <xdr:rowOff>34156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10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126883</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956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159065</xdr:rowOff>
    </xdr:from>
    <xdr:to>
      <xdr:col>20</xdr:col>
      <xdr:colOff>38100</xdr:colOff>
      <xdr:row>36</xdr:row>
      <xdr:rowOff>89215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15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105742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93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168744</xdr:rowOff>
    </xdr:from>
    <xdr:to>
      <xdr:col>15</xdr:col>
      <xdr:colOff>101600</xdr:colOff>
      <xdr:row>36</xdr:row>
      <xdr:rowOff>98894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16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115421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9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14274</xdr:rowOff>
    </xdr:from>
    <xdr:to>
      <xdr:col>10</xdr:col>
      <xdr:colOff>165100</xdr:colOff>
      <xdr:row>36</xdr:row>
      <xdr:rowOff>115874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1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132401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96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109961</xdr:rowOff>
    </xdr:from>
    <xdr:to>
      <xdr:col>6</xdr:col>
      <xdr:colOff>38100</xdr:colOff>
      <xdr:row>37</xdr:row>
      <xdr:rowOff>40111</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28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56638</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05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98985</xdr:rowOff>
    </xdr:from>
    <xdr:to>
      <xdr:col>24</xdr:col>
      <xdr:colOff>63500</xdr:colOff>
      <xdr:row>56</xdr:row>
      <xdr:rowOff>139659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700185"/>
          <a:ext cx="838200" cy="4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123480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2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98985</xdr:rowOff>
    </xdr:from>
    <xdr:to>
      <xdr:col>19</xdr:col>
      <xdr:colOff>177800</xdr:colOff>
      <xdr:row>56</xdr:row>
      <xdr:rowOff>128992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00185"/>
          <a:ext cx="889000" cy="3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76114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4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12422</xdr:rowOff>
    </xdr:from>
    <xdr:to>
      <xdr:col>15</xdr:col>
      <xdr:colOff>50800</xdr:colOff>
      <xdr:row>56</xdr:row>
      <xdr:rowOff>128992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613622"/>
          <a:ext cx="889000" cy="11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96259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6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12422</xdr:rowOff>
    </xdr:from>
    <xdr:to>
      <xdr:col>10</xdr:col>
      <xdr:colOff>114300</xdr:colOff>
      <xdr:row>56</xdr:row>
      <xdr:rowOff>167010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613622"/>
          <a:ext cx="889000" cy="15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18145</xdr:rowOff>
    </xdr:from>
    <xdr:to>
      <xdr:col>10</xdr:col>
      <xdr:colOff>165100</xdr:colOff>
      <xdr:row>57</xdr:row>
      <xdr:rowOff>119745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9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110872</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83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20616</xdr:rowOff>
    </xdr:from>
    <xdr:to>
      <xdr:col>6</xdr:col>
      <xdr:colOff>38100</xdr:colOff>
      <xdr:row>57</xdr:row>
      <xdr:rowOff>122216</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9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113343</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8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88859</xdr:rowOff>
    </xdr:from>
    <xdr:to>
      <xdr:col>24</xdr:col>
      <xdr:colOff>114300</xdr:colOff>
      <xdr:row>57</xdr:row>
      <xdr:rowOff>19009</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9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111736</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541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48185</xdr:rowOff>
    </xdr:from>
    <xdr:to>
      <xdr:col>20</xdr:col>
      <xdr:colOff>38100</xdr:colOff>
      <xdr:row>56</xdr:row>
      <xdr:rowOff>149785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4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166312</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42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78192</xdr:rowOff>
    </xdr:from>
    <xdr:to>
      <xdr:col>15</xdr:col>
      <xdr:colOff>101600</xdr:colOff>
      <xdr:row>57</xdr:row>
      <xdr:rowOff>8342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7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24869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454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133072</xdr:rowOff>
    </xdr:from>
    <xdr:to>
      <xdr:col>10</xdr:col>
      <xdr:colOff>165100</xdr:colOff>
      <xdr:row>56</xdr:row>
      <xdr:rowOff>63222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56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79749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33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116210</xdr:rowOff>
    </xdr:from>
    <xdr:to>
      <xdr:col>6</xdr:col>
      <xdr:colOff>38100</xdr:colOff>
      <xdr:row>57</xdr:row>
      <xdr:rowOff>46360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1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62887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492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16512</xdr:rowOff>
    </xdr:from>
    <xdr:to>
      <xdr:col>24</xdr:col>
      <xdr:colOff>63500</xdr:colOff>
      <xdr:row>78</xdr:row>
      <xdr:rowOff>80021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89612"/>
          <a:ext cx="838200" cy="6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152655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8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80021</xdr:rowOff>
    </xdr:from>
    <xdr:to>
      <xdr:col>19</xdr:col>
      <xdr:colOff>177800</xdr:colOff>
      <xdr:row>78</xdr:row>
      <xdr:rowOff>88522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53121"/>
          <a:ext cx="889000" cy="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77374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10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77767</xdr:rowOff>
    </xdr:from>
    <xdr:to>
      <xdr:col>15</xdr:col>
      <xdr:colOff>50800</xdr:colOff>
      <xdr:row>78</xdr:row>
      <xdr:rowOff>88522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50867"/>
          <a:ext cx="889000" cy="1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83959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77767</xdr:rowOff>
    </xdr:from>
    <xdr:to>
      <xdr:col>10</xdr:col>
      <xdr:colOff>114300</xdr:colOff>
      <xdr:row>78</xdr:row>
      <xdr:rowOff>79684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50867"/>
          <a:ext cx="889000" cy="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137162</xdr:rowOff>
    </xdr:from>
    <xdr:to>
      <xdr:col>24</xdr:col>
      <xdr:colOff>114300</xdr:colOff>
      <xdr:row>78</xdr:row>
      <xdr:rowOff>67312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3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108205</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0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29221</xdr:rowOff>
    </xdr:from>
    <xdr:to>
      <xdr:col>20</xdr:col>
      <xdr:colOff>38100</xdr:colOff>
      <xdr:row>78</xdr:row>
      <xdr:rowOff>130821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0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121948</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349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37722</xdr:rowOff>
    </xdr:from>
    <xdr:to>
      <xdr:col>15</xdr:col>
      <xdr:colOff>101600</xdr:colOff>
      <xdr:row>78</xdr:row>
      <xdr:rowOff>139322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1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130449</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350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26967</xdr:rowOff>
    </xdr:from>
    <xdr:to>
      <xdr:col>10</xdr:col>
      <xdr:colOff>165100</xdr:colOff>
      <xdr:row>78</xdr:row>
      <xdr:rowOff>128567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0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119694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34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28884</xdr:rowOff>
    </xdr:from>
    <xdr:to>
      <xdr:col>6</xdr:col>
      <xdr:colOff>38100</xdr:colOff>
      <xdr:row>78</xdr:row>
      <xdr:rowOff>130484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0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121611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349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148158</xdr:rowOff>
    </xdr:from>
    <xdr:to>
      <xdr:col>24</xdr:col>
      <xdr:colOff>63500</xdr:colOff>
      <xdr:row>96</xdr:row>
      <xdr:rowOff>153766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607358"/>
          <a:ext cx="838200" cy="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12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148875</xdr:rowOff>
    </xdr:from>
    <xdr:to>
      <xdr:col>19</xdr:col>
      <xdr:colOff>177800</xdr:colOff>
      <xdr:row>96</xdr:row>
      <xdr:rowOff>153766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608075"/>
          <a:ext cx="889000" cy="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149671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09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140599</xdr:rowOff>
    </xdr:from>
    <xdr:to>
      <xdr:col>15</xdr:col>
      <xdr:colOff>50800</xdr:colOff>
      <xdr:row>96</xdr:row>
      <xdr:rowOff>148875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019300" y="16599799"/>
          <a:ext cx="889000" cy="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90105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140599</xdr:rowOff>
    </xdr:from>
    <xdr:to>
      <xdr:col>10</xdr:col>
      <xdr:colOff>114300</xdr:colOff>
      <xdr:row>96</xdr:row>
      <xdr:rowOff>155313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599799"/>
          <a:ext cx="889000" cy="1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97358</xdr:rowOff>
    </xdr:from>
    <xdr:to>
      <xdr:col>24</xdr:col>
      <xdr:colOff>114300</xdr:colOff>
      <xdr:row>97</xdr:row>
      <xdr:rowOff>27508</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55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75785</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53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102966</xdr:rowOff>
    </xdr:from>
    <xdr:to>
      <xdr:col>20</xdr:col>
      <xdr:colOff>38100</xdr:colOff>
      <xdr:row>97</xdr:row>
      <xdr:rowOff>33116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56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24243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65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98075</xdr:rowOff>
    </xdr:from>
    <xdr:to>
      <xdr:col>15</xdr:col>
      <xdr:colOff>101600</xdr:colOff>
      <xdr:row>97</xdr:row>
      <xdr:rowOff>28225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55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19352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65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89799</xdr:rowOff>
    </xdr:from>
    <xdr:to>
      <xdr:col>10</xdr:col>
      <xdr:colOff>165100</xdr:colOff>
      <xdr:row>97</xdr:row>
      <xdr:rowOff>19949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54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11076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64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104513</xdr:rowOff>
    </xdr:from>
    <xdr:to>
      <xdr:col>6</xdr:col>
      <xdr:colOff>38100</xdr:colOff>
      <xdr:row>97</xdr:row>
      <xdr:rowOff>34663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5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25790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65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93829</xdr:rowOff>
    </xdr:from>
    <xdr:to>
      <xdr:col>55</xdr:col>
      <xdr:colOff>0</xdr:colOff>
      <xdr:row>37</xdr:row>
      <xdr:rowOff>103248</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9639300" y="6437479"/>
          <a:ext cx="838200" cy="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61823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234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103248</xdr:rowOff>
    </xdr:from>
    <xdr:to>
      <xdr:col>50</xdr:col>
      <xdr:colOff>114300</xdr:colOff>
      <xdr:row>37</xdr:row>
      <xdr:rowOff>111313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8750300" y="6446898"/>
          <a:ext cx="889000" cy="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166691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16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143273</xdr:rowOff>
    </xdr:from>
    <xdr:to>
      <xdr:col>45</xdr:col>
      <xdr:colOff>177800</xdr:colOff>
      <xdr:row>37</xdr:row>
      <xdr:rowOff>111313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315473"/>
          <a:ext cx="889000" cy="13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155792</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49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143273</xdr:rowOff>
    </xdr:from>
    <xdr:to>
      <xdr:col>41</xdr:col>
      <xdr:colOff>50800</xdr:colOff>
      <xdr:row>38</xdr:row>
      <xdr:rowOff>27689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315473"/>
          <a:ext cx="889000" cy="22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123522</xdr:rowOff>
    </xdr:from>
    <xdr:to>
      <xdr:col>41</xdr:col>
      <xdr:colOff>101600</xdr:colOff>
      <xdr:row>37</xdr:row>
      <xdr:rowOff>53672</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29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44799</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38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78565</xdr:rowOff>
    </xdr:from>
    <xdr:to>
      <xdr:col>36</xdr:col>
      <xdr:colOff>165100</xdr:colOff>
      <xdr:row>38</xdr:row>
      <xdr:rowOff>8716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2221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25242</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197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43029</xdr:rowOff>
    </xdr:from>
    <xdr:to>
      <xdr:col>55</xdr:col>
      <xdr:colOff>50800</xdr:colOff>
      <xdr:row>37</xdr:row>
      <xdr:rowOff>144629</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38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21456</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36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52448</xdr:rowOff>
    </xdr:from>
    <xdr:to>
      <xdr:col>50</xdr:col>
      <xdr:colOff>165100</xdr:colOff>
      <xdr:row>37</xdr:row>
      <xdr:rowOff>154048</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39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145174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6488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60513</xdr:rowOff>
    </xdr:from>
    <xdr:to>
      <xdr:col>46</xdr:col>
      <xdr:colOff>38100</xdr:colOff>
      <xdr:row>37</xdr:row>
      <xdr:rowOff>162113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4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7190</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6179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92473</xdr:rowOff>
    </xdr:from>
    <xdr:to>
      <xdr:col>41</xdr:col>
      <xdr:colOff>101600</xdr:colOff>
      <xdr:row>37</xdr:row>
      <xdr:rowOff>22623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26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39150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039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148339</xdr:rowOff>
    </xdr:from>
    <xdr:to>
      <xdr:col>36</xdr:col>
      <xdr:colOff>165100</xdr:colOff>
      <xdr:row>38</xdr:row>
      <xdr:rowOff>78488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4919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69616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58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169665</xdr:rowOff>
    </xdr:from>
    <xdr:to>
      <xdr:col>55</xdr:col>
      <xdr:colOff>0</xdr:colOff>
      <xdr:row>58</xdr:row>
      <xdr:rowOff>40115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9639300" y="9942315"/>
          <a:ext cx="838200" cy="4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940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2901</xdr:rowOff>
    </xdr:from>
    <xdr:to>
      <xdr:col>50</xdr:col>
      <xdr:colOff>114300</xdr:colOff>
      <xdr:row>57</xdr:row>
      <xdr:rowOff>169665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8750300" y="9775551"/>
          <a:ext cx="889000" cy="16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113940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1005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2901</xdr:rowOff>
    </xdr:from>
    <xdr:to>
      <xdr:col>45</xdr:col>
      <xdr:colOff>177800</xdr:colOff>
      <xdr:row>58</xdr:row>
      <xdr:rowOff>22864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7861300" y="9775551"/>
          <a:ext cx="889000" cy="19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98716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1004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22864</xdr:rowOff>
    </xdr:from>
    <xdr:to>
      <xdr:col>41</xdr:col>
      <xdr:colOff>50800</xdr:colOff>
      <xdr:row>58</xdr:row>
      <xdr:rowOff>58997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6972300" y="9966964"/>
          <a:ext cx="889000" cy="3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20083</xdr:rowOff>
    </xdr:from>
    <xdr:to>
      <xdr:col>41</xdr:col>
      <xdr:colOff>101600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112810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27549</xdr:rowOff>
    </xdr:from>
    <xdr:to>
      <xdr:col>36</xdr:col>
      <xdr:colOff>165100</xdr:colOff>
      <xdr:row>58</xdr:row>
      <xdr:rowOff>129149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120276</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1006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160765</xdr:rowOff>
    </xdr:from>
    <xdr:to>
      <xdr:col>55</xdr:col>
      <xdr:colOff>50800</xdr:colOff>
      <xdr:row>58</xdr:row>
      <xdr:rowOff>90915</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9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120142</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72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118865</xdr:rowOff>
    </xdr:from>
    <xdr:to>
      <xdr:col>50</xdr:col>
      <xdr:colOff>165100</xdr:colOff>
      <xdr:row>58</xdr:row>
      <xdr:rowOff>49015</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89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65542</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66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123551</xdr:rowOff>
    </xdr:from>
    <xdr:to>
      <xdr:col>46</xdr:col>
      <xdr:colOff>38100</xdr:colOff>
      <xdr:row>57</xdr:row>
      <xdr:rowOff>53701</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72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55</xdr:row>
      <xdr:rowOff>70228</xdr:rowOff>
    </xdr:from>
    <xdr:ext cx="690189"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05205" y="94999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143514</xdr:rowOff>
    </xdr:from>
    <xdr:to>
      <xdr:col>41</xdr:col>
      <xdr:colOff>101600</xdr:colOff>
      <xdr:row>58</xdr:row>
      <xdr:rowOff>73664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91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90191</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969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8197</xdr:rowOff>
    </xdr:from>
    <xdr:to>
      <xdr:col>36</xdr:col>
      <xdr:colOff>165100</xdr:colOff>
      <xdr:row>58</xdr:row>
      <xdr:rowOff>109797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9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126324</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9727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105708</xdr:rowOff>
    </xdr:from>
    <xdr:to>
      <xdr:col>55</xdr:col>
      <xdr:colOff>0</xdr:colOff>
      <xdr:row>76</xdr:row>
      <xdr:rowOff>135953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135908"/>
          <a:ext cx="838200" cy="3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131515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333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46546</xdr:rowOff>
    </xdr:from>
    <xdr:to>
      <xdr:col>50</xdr:col>
      <xdr:colOff>114300</xdr:colOff>
      <xdr:row>76</xdr:row>
      <xdr:rowOff>105708</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076746"/>
          <a:ext cx="889000" cy="5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91946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4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46546</xdr:rowOff>
    </xdr:from>
    <xdr:to>
      <xdr:col>45</xdr:col>
      <xdr:colOff>177800</xdr:colOff>
      <xdr:row>77</xdr:row>
      <xdr:rowOff>36381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076746"/>
          <a:ext cx="889000" cy="16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54763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42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36381</xdr:rowOff>
    </xdr:from>
    <xdr:to>
      <xdr:col>41</xdr:col>
      <xdr:colOff>50800</xdr:colOff>
      <xdr:row>78</xdr:row>
      <xdr:rowOff>58493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238031"/>
          <a:ext cx="889000" cy="19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16123</xdr:rowOff>
    </xdr:from>
    <xdr:to>
      <xdr:col>41</xdr:col>
      <xdr:colOff>101600</xdr:colOff>
      <xdr:row>78</xdr:row>
      <xdr:rowOff>117723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8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108850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48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18152</xdr:rowOff>
    </xdr:from>
    <xdr:to>
      <xdr:col>36</xdr:col>
      <xdr:colOff>165100</xdr:colOff>
      <xdr:row>78</xdr:row>
      <xdr:rowOff>119752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9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110879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48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85153</xdr:rowOff>
    </xdr:from>
    <xdr:to>
      <xdr:col>55</xdr:col>
      <xdr:colOff>50800</xdr:colOff>
      <xdr:row>77</xdr:row>
      <xdr:rowOff>15303</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11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108031</xdr:rowOff>
    </xdr:from>
    <xdr:ext cx="599010"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2966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54908</xdr:rowOff>
    </xdr:from>
    <xdr:to>
      <xdr:col>50</xdr:col>
      <xdr:colOff>165100</xdr:colOff>
      <xdr:row>76</xdr:row>
      <xdr:rowOff>156508</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08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1586</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39795" y="1286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167196</xdr:rowOff>
    </xdr:from>
    <xdr:to>
      <xdr:col>46</xdr:col>
      <xdr:colOff>38100</xdr:colOff>
      <xdr:row>76</xdr:row>
      <xdr:rowOff>97346</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0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113874</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50795" y="1280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157031</xdr:rowOff>
    </xdr:from>
    <xdr:to>
      <xdr:col>41</xdr:col>
      <xdr:colOff>101600</xdr:colOff>
      <xdr:row>77</xdr:row>
      <xdr:rowOff>87181</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18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103707</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61795" y="1296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7693</xdr:rowOff>
    </xdr:from>
    <xdr:to>
      <xdr:col>36</xdr:col>
      <xdr:colOff>165100</xdr:colOff>
      <xdr:row>78</xdr:row>
      <xdr:rowOff>109293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8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125820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5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94204</xdr:rowOff>
    </xdr:from>
    <xdr:to>
      <xdr:col>55</xdr:col>
      <xdr:colOff>0</xdr:colOff>
      <xdr:row>98</xdr:row>
      <xdr:rowOff>127868</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9639300" y="16896304"/>
          <a:ext cx="838200" cy="3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72747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703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113909</xdr:rowOff>
    </xdr:from>
    <xdr:to>
      <xdr:col>50</xdr:col>
      <xdr:colOff>114300</xdr:colOff>
      <xdr:row>98</xdr:row>
      <xdr:rowOff>94204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8750300" y="16744559"/>
          <a:ext cx="889000" cy="15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139909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94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113909</xdr:rowOff>
    </xdr:from>
    <xdr:to>
      <xdr:col>45</xdr:col>
      <xdr:colOff>177800</xdr:colOff>
      <xdr:row>98</xdr:row>
      <xdr:rowOff>104558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7861300" y="16744559"/>
          <a:ext cx="889000" cy="16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138733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94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90546</xdr:rowOff>
    </xdr:from>
    <xdr:to>
      <xdr:col>41</xdr:col>
      <xdr:colOff>50800</xdr:colOff>
      <xdr:row>98</xdr:row>
      <xdr:rowOff>104558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972300" y="16892646"/>
          <a:ext cx="889000" cy="1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47774</xdr:rowOff>
    </xdr:from>
    <xdr:to>
      <xdr:col>41</xdr:col>
      <xdr:colOff>101600</xdr:colOff>
      <xdr:row>98</xdr:row>
      <xdr:rowOff>149374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4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165901</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62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56352</xdr:rowOff>
    </xdr:from>
    <xdr:to>
      <xdr:col>36</xdr:col>
      <xdr:colOff>165100</xdr:colOff>
      <xdr:row>98</xdr:row>
      <xdr:rowOff>157952</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149079</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95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77068</xdr:rowOff>
    </xdr:from>
    <xdr:to>
      <xdr:col>55</xdr:col>
      <xdr:colOff>50800</xdr:colOff>
      <xdr:row>99</xdr:row>
      <xdr:rowOff>7218</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87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28297</xdr:rowOff>
    </xdr:from>
    <xdr:ext cx="534377"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83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43404</xdr:rowOff>
    </xdr:from>
    <xdr:to>
      <xdr:col>50</xdr:col>
      <xdr:colOff>165100</xdr:colOff>
      <xdr:row>98</xdr:row>
      <xdr:rowOff>145004</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84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161531</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62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63109</xdr:rowOff>
    </xdr:from>
    <xdr:to>
      <xdr:col>46</xdr:col>
      <xdr:colOff>38100</xdr:colOff>
      <xdr:row>97</xdr:row>
      <xdr:rowOff>164709</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69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9786</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46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53758</xdr:rowOff>
    </xdr:from>
    <xdr:to>
      <xdr:col>41</xdr:col>
      <xdr:colOff>101600</xdr:colOff>
      <xdr:row>98</xdr:row>
      <xdr:rowOff>155358</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85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146485</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9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39746</xdr:rowOff>
    </xdr:from>
    <xdr:to>
      <xdr:col>36</xdr:col>
      <xdr:colOff>165100</xdr:colOff>
      <xdr:row>98</xdr:row>
      <xdr:rowOff>141346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84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157873</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61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8106</xdr:rowOff>
    </xdr:from>
    <xdr:to>
      <xdr:col>85</xdr:col>
      <xdr:colOff>127000</xdr:colOff>
      <xdr:row>39</xdr:row>
      <xdr:rowOff>34967</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694656"/>
          <a:ext cx="8382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112977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56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34967</xdr:rowOff>
    </xdr:from>
    <xdr:to>
      <xdr:col>81</xdr:col>
      <xdr:colOff>50800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4592300" y="6721517"/>
          <a:ext cx="889000" cy="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34899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3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75241</xdr:rowOff>
    </xdr:from>
    <xdr:to>
      <xdr:col>72</xdr:col>
      <xdr:colOff>38100</xdr:colOff>
      <xdr:row>39</xdr:row>
      <xdr:rowOff>5391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9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21918</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36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77287</xdr:rowOff>
    </xdr:from>
    <xdr:to>
      <xdr:col>67</xdr:col>
      <xdr:colOff>101600</xdr:colOff>
      <xdr:row>39</xdr:row>
      <xdr:rowOff>7437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23964</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36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128756</xdr:rowOff>
    </xdr:from>
    <xdr:to>
      <xdr:col>85</xdr:col>
      <xdr:colOff>177800</xdr:colOff>
      <xdr:row>39</xdr:row>
      <xdr:rowOff>58906</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4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68527</xdr:rowOff>
    </xdr:from>
    <xdr:ext cx="469744"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8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155617</xdr:rowOff>
    </xdr:from>
    <xdr:to>
      <xdr:col>81</xdr:col>
      <xdr:colOff>101600</xdr:colOff>
      <xdr:row>39</xdr:row>
      <xdr:rowOff>85767</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7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76894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76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137841</xdr:rowOff>
    </xdr:from>
    <xdr:to>
      <xdr:col>85</xdr:col>
      <xdr:colOff>127000</xdr:colOff>
      <xdr:row>76</xdr:row>
      <xdr:rowOff>166084</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3168041"/>
          <a:ext cx="838200" cy="2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171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166084</xdr:rowOff>
    </xdr:from>
    <xdr:to>
      <xdr:col>81</xdr:col>
      <xdr:colOff>50800</xdr:colOff>
      <xdr:row>77</xdr:row>
      <xdr:rowOff>40435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3196284"/>
          <a:ext cx="889000" cy="4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116932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31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40435</xdr:rowOff>
    </xdr:from>
    <xdr:to>
      <xdr:col>76</xdr:col>
      <xdr:colOff>114300</xdr:colOff>
      <xdr:row>77</xdr:row>
      <xdr:rowOff>52890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3242085"/>
          <a:ext cx="889000" cy="1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143933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3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52890</xdr:rowOff>
    </xdr:from>
    <xdr:to>
      <xdr:col>71</xdr:col>
      <xdr:colOff>177800</xdr:colOff>
      <xdr:row>77</xdr:row>
      <xdr:rowOff>102074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3254540"/>
          <a:ext cx="889000" cy="4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143234</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151689</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87041</xdr:rowOff>
    </xdr:from>
    <xdr:to>
      <xdr:col>85</xdr:col>
      <xdr:colOff>177800</xdr:colOff>
      <xdr:row>77</xdr:row>
      <xdr:rowOff>17191</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11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109917</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296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115284</xdr:rowOff>
    </xdr:from>
    <xdr:to>
      <xdr:col>81</xdr:col>
      <xdr:colOff>101600</xdr:colOff>
      <xdr:row>77</xdr:row>
      <xdr:rowOff>45434</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14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61961</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292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161085</xdr:rowOff>
    </xdr:from>
    <xdr:to>
      <xdr:col>76</xdr:col>
      <xdr:colOff>165100</xdr:colOff>
      <xdr:row>77</xdr:row>
      <xdr:rowOff>91235</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19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107761</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296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2090</xdr:rowOff>
    </xdr:from>
    <xdr:to>
      <xdr:col>72</xdr:col>
      <xdr:colOff>38100</xdr:colOff>
      <xdr:row>77</xdr:row>
      <xdr:rowOff>103690</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2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120217</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2978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51274</xdr:rowOff>
    </xdr:from>
    <xdr:to>
      <xdr:col>67</xdr:col>
      <xdr:colOff>101600</xdr:colOff>
      <xdr:row>77</xdr:row>
      <xdr:rowOff>152874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2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169401</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302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170166</xdr:rowOff>
    </xdr:from>
    <xdr:to>
      <xdr:col>85</xdr:col>
      <xdr:colOff>127000</xdr:colOff>
      <xdr:row>98</xdr:row>
      <xdr:rowOff>45820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6800816"/>
          <a:ext cx="838200" cy="4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5078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807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170166</xdr:rowOff>
    </xdr:from>
    <xdr:to>
      <xdr:col>81</xdr:col>
      <xdr:colOff>50800</xdr:colOff>
      <xdr:row>98</xdr:row>
      <xdr:rowOff>7818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4592300" y="16800816"/>
          <a:ext cx="889000" cy="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86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7818</xdr:rowOff>
    </xdr:from>
    <xdr:to>
      <xdr:col>76</xdr:col>
      <xdr:colOff>114300</xdr:colOff>
      <xdr:row>98</xdr:row>
      <xdr:rowOff>103177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809918"/>
          <a:ext cx="889000" cy="9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45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103177</xdr:rowOff>
    </xdr:from>
    <xdr:to>
      <xdr:col>71</xdr:col>
      <xdr:colOff>177800</xdr:colOff>
      <xdr:row>98</xdr:row>
      <xdr:rowOff>155023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6905277"/>
          <a:ext cx="889000" cy="5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155639</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9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166470</xdr:rowOff>
    </xdr:from>
    <xdr:to>
      <xdr:col>85</xdr:col>
      <xdr:colOff>177800</xdr:colOff>
      <xdr:row>98</xdr:row>
      <xdr:rowOff>96620</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7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17897</xdr:rowOff>
    </xdr:from>
    <xdr:ext cx="599010"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648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119366</xdr:rowOff>
    </xdr:from>
    <xdr:to>
      <xdr:col>81</xdr:col>
      <xdr:colOff>101600</xdr:colOff>
      <xdr:row>98</xdr:row>
      <xdr:rowOff>49516</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75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66043</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181795" y="16525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128468</xdr:rowOff>
    </xdr:from>
    <xdr:to>
      <xdr:col>76</xdr:col>
      <xdr:colOff>165100</xdr:colOff>
      <xdr:row>98</xdr:row>
      <xdr:rowOff>58618</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75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49745</xdr:rowOff>
    </xdr:from>
    <xdr:ext cx="59901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292795" y="1685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52377</xdr:rowOff>
    </xdr:from>
    <xdr:to>
      <xdr:col>72</xdr:col>
      <xdr:colOff>38100</xdr:colOff>
      <xdr:row>98</xdr:row>
      <xdr:rowOff>153977</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85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170504</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62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104223</xdr:rowOff>
    </xdr:from>
    <xdr:to>
      <xdr:col>67</xdr:col>
      <xdr:colOff>101600</xdr:colOff>
      <xdr:row>99</xdr:row>
      <xdr:rowOff>34373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9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25500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99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20984</xdr:rowOff>
    </xdr:from>
    <xdr:to>
      <xdr:col>102</xdr:col>
      <xdr:colOff>165100</xdr:colOff>
      <xdr:row>39</xdr:row>
      <xdr:rowOff>122584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0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139111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48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36376</xdr:rowOff>
    </xdr:from>
    <xdr:to>
      <xdr:col>98</xdr:col>
      <xdr:colOff>38100</xdr:colOff>
      <xdr:row>39</xdr:row>
      <xdr:rowOff>137976</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2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154503</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498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132238</xdr:rowOff>
    </xdr:from>
    <xdr:to>
      <xdr:col>116</xdr:col>
      <xdr:colOff>63500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076338"/>
          <a:ext cx="838200" cy="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131183</xdr:rowOff>
    </xdr:from>
    <xdr:to>
      <xdr:col>111</xdr:col>
      <xdr:colOff>177800</xdr:colOff>
      <xdr:row>58</xdr:row>
      <xdr:rowOff>132238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075283"/>
          <a:ext cx="889000" cy="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7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131183</xdr:rowOff>
    </xdr:from>
    <xdr:to>
      <xdr:col>107</xdr:col>
      <xdr:colOff>50800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19545300" y="10075283"/>
          <a:ext cx="889000" cy="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18556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79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132330</xdr:rowOff>
    </xdr:from>
    <xdr:to>
      <xdr:col>102</xdr:col>
      <xdr:colOff>114300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076430"/>
          <a:ext cx="889000" cy="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51679</xdr:rowOff>
    </xdr:from>
    <xdr:to>
      <xdr:col>102</xdr:col>
      <xdr:colOff>165100</xdr:colOff>
      <xdr:row>58</xdr:row>
      <xdr:rowOff>153279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169806</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77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52370</xdr:rowOff>
    </xdr:from>
    <xdr:to>
      <xdr:col>98</xdr:col>
      <xdr:colOff>38100</xdr:colOff>
      <xdr:row>58</xdr:row>
      <xdr:rowOff>153970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170497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249299"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85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81438</xdr:rowOff>
    </xdr:from>
    <xdr:to>
      <xdr:col>112</xdr:col>
      <xdr:colOff>38100</xdr:colOff>
      <xdr:row>59</xdr:row>
      <xdr:rowOff>11588</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2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2715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1011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80383</xdr:rowOff>
    </xdr:from>
    <xdr:to>
      <xdr:col>107</xdr:col>
      <xdr:colOff>101600</xdr:colOff>
      <xdr:row>59</xdr:row>
      <xdr:rowOff>10533</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2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1660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10117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81530</xdr:rowOff>
    </xdr:from>
    <xdr:to>
      <xdr:col>98</xdr:col>
      <xdr:colOff>38100</xdr:colOff>
      <xdr:row>59</xdr:row>
      <xdr:rowOff>11680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2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2807</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1011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108440</xdr:rowOff>
    </xdr:from>
    <xdr:to>
      <xdr:col>116</xdr:col>
      <xdr:colOff>63500</xdr:colOff>
      <xdr:row>77</xdr:row>
      <xdr:rowOff>144475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3310090"/>
          <a:ext cx="838200" cy="3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156184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01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124724</xdr:rowOff>
    </xdr:from>
    <xdr:to>
      <xdr:col>111</xdr:col>
      <xdr:colOff>177800</xdr:colOff>
      <xdr:row>77</xdr:row>
      <xdr:rowOff>144475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0434300" y="13326374"/>
          <a:ext cx="889000" cy="1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55782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291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124724</xdr:rowOff>
    </xdr:from>
    <xdr:to>
      <xdr:col>107</xdr:col>
      <xdr:colOff>50800</xdr:colOff>
      <xdr:row>78</xdr:row>
      <xdr:rowOff>2798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3326374"/>
          <a:ext cx="889000" cy="4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79148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2798</xdr:rowOff>
    </xdr:from>
    <xdr:to>
      <xdr:col>102</xdr:col>
      <xdr:colOff>114300</xdr:colOff>
      <xdr:row>78</xdr:row>
      <xdr:rowOff>13636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375898"/>
          <a:ext cx="889000" cy="1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23902</xdr:rowOff>
    </xdr:from>
    <xdr:to>
      <xdr:col>102</xdr:col>
      <xdr:colOff>165100</xdr:colOff>
      <xdr:row>77</xdr:row>
      <xdr:rowOff>125502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22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142029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3000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30564</xdr:rowOff>
    </xdr:from>
    <xdr:to>
      <xdr:col>98</xdr:col>
      <xdr:colOff>38100</xdr:colOff>
      <xdr:row>77</xdr:row>
      <xdr:rowOff>132164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23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148691</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300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57640</xdr:rowOff>
    </xdr:from>
    <xdr:to>
      <xdr:col>116</xdr:col>
      <xdr:colOff>114300</xdr:colOff>
      <xdr:row>77</xdr:row>
      <xdr:rowOff>159240</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25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36067</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3237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93675</xdr:rowOff>
    </xdr:from>
    <xdr:to>
      <xdr:col>112</xdr:col>
      <xdr:colOff>38100</xdr:colOff>
      <xdr:row>78</xdr:row>
      <xdr:rowOff>23825</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2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14952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38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73924</xdr:rowOff>
    </xdr:from>
    <xdr:to>
      <xdr:col>107</xdr:col>
      <xdr:colOff>101600</xdr:colOff>
      <xdr:row>78</xdr:row>
      <xdr:rowOff>4074</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27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166651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36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123448</xdr:rowOff>
    </xdr:from>
    <xdr:to>
      <xdr:col>102</xdr:col>
      <xdr:colOff>165100</xdr:colOff>
      <xdr:row>78</xdr:row>
      <xdr:rowOff>53598</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32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44725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41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134286</xdr:rowOff>
    </xdr:from>
    <xdr:to>
      <xdr:col>98</xdr:col>
      <xdr:colOff>38100</xdr:colOff>
      <xdr:row>78</xdr:row>
      <xdr:rowOff>64436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33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55563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42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普通建設事業費は住民一人当たり</a:t>
          </a:r>
          <a:r>
            <a:rPr kumimoji="1" lang="en-US" altLang="ja-JP" sz="1100">
              <a:solidFill>
                <a:schemeClr val="dk1"/>
              </a:solidFill>
              <a:effectLst/>
              <a:latin typeface="+mn-lt"/>
              <a:ea typeface="+mn-ea"/>
              <a:cs typeface="+mn-cs"/>
            </a:rPr>
            <a:t>435,628</a:t>
          </a:r>
          <a:r>
            <a:rPr kumimoji="1" lang="ja-JP" altLang="ja-JP" sz="1100">
              <a:solidFill>
                <a:schemeClr val="dk1"/>
              </a:solidFill>
              <a:effectLst/>
              <a:latin typeface="+mn-lt"/>
              <a:ea typeface="+mn-ea"/>
              <a:cs typeface="+mn-cs"/>
            </a:rPr>
            <a:t>円となっており、類似団体の</a:t>
          </a:r>
          <a:r>
            <a:rPr kumimoji="1" lang="en-US" altLang="ja-JP" sz="1100">
              <a:solidFill>
                <a:schemeClr val="dk1"/>
              </a:solidFill>
              <a:effectLst/>
              <a:latin typeface="+mn-lt"/>
              <a:ea typeface="+mn-ea"/>
              <a:cs typeface="+mn-cs"/>
            </a:rPr>
            <a:t>308,655</a:t>
          </a:r>
          <a:r>
            <a:rPr kumimoji="1" lang="ja-JP" altLang="ja-JP" sz="1100">
              <a:solidFill>
                <a:schemeClr val="dk1"/>
              </a:solidFill>
              <a:effectLst/>
              <a:latin typeface="+mn-lt"/>
              <a:ea typeface="+mn-ea"/>
              <a:cs typeface="+mn-cs"/>
            </a:rPr>
            <a:t>円と比較して一人当たりのコストが高い状況となっている。前年度より</a:t>
          </a:r>
          <a:r>
            <a:rPr kumimoji="1" lang="en-US" altLang="ja-JP" sz="1100">
              <a:solidFill>
                <a:schemeClr val="dk1"/>
              </a:solidFill>
              <a:effectLst/>
              <a:latin typeface="+mn-lt"/>
              <a:ea typeface="+mn-ea"/>
              <a:cs typeface="+mn-cs"/>
            </a:rPr>
            <a:t>618,919</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大幅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減額はしているものの、類似団体よりも</a:t>
          </a:r>
          <a:r>
            <a:rPr kumimoji="1" lang="en-US" altLang="ja-JP" sz="1100">
              <a:solidFill>
                <a:schemeClr val="dk1"/>
              </a:solidFill>
              <a:effectLst/>
              <a:latin typeface="+mn-lt"/>
              <a:ea typeface="+mn-ea"/>
              <a:cs typeface="+mn-cs"/>
            </a:rPr>
            <a:t>126,973</a:t>
          </a:r>
          <a:r>
            <a:rPr kumimoji="1" lang="ja-JP" altLang="ja-JP" sz="1100">
              <a:solidFill>
                <a:schemeClr val="dk1"/>
              </a:solidFill>
              <a:effectLst/>
              <a:latin typeface="+mn-lt"/>
              <a:ea typeface="+mn-ea"/>
              <a:cs typeface="+mn-cs"/>
            </a:rPr>
            <a:t>円高い状況となっている。普通建設事業費増大の要因は新規整備によるところが大きく、うち新規整備は</a:t>
          </a:r>
          <a:r>
            <a:rPr kumimoji="1" lang="en-US" altLang="ja-JP" sz="1100">
              <a:solidFill>
                <a:schemeClr val="dk1"/>
              </a:solidFill>
              <a:effectLst/>
              <a:latin typeface="+mn-lt"/>
              <a:ea typeface="+mn-ea"/>
              <a:cs typeface="+mn-cs"/>
            </a:rPr>
            <a:t>379,097</a:t>
          </a:r>
          <a:r>
            <a:rPr kumimoji="1" lang="ja-JP" altLang="ja-JP" sz="1100">
              <a:solidFill>
                <a:schemeClr val="dk1"/>
              </a:solidFill>
              <a:effectLst/>
              <a:latin typeface="+mn-lt"/>
              <a:ea typeface="+mn-ea"/>
              <a:cs typeface="+mn-cs"/>
            </a:rPr>
            <a:t>円で類似団体と比較し</a:t>
          </a:r>
          <a:r>
            <a:rPr kumimoji="1" lang="en-US" altLang="ja-JP" sz="1100">
              <a:solidFill>
                <a:schemeClr val="dk1"/>
              </a:solidFill>
              <a:effectLst/>
              <a:latin typeface="+mn-lt"/>
              <a:ea typeface="+mn-ea"/>
              <a:cs typeface="+mn-cs"/>
            </a:rPr>
            <a:t>261,795</a:t>
          </a:r>
          <a:r>
            <a:rPr kumimoji="1" lang="ja-JP" altLang="ja-JP" sz="1100">
              <a:solidFill>
                <a:schemeClr val="dk1"/>
              </a:solidFill>
              <a:effectLst/>
              <a:latin typeface="+mn-lt"/>
              <a:ea typeface="+mn-ea"/>
              <a:cs typeface="+mn-cs"/>
            </a:rPr>
            <a:t>円高い状況となっている。増加の主な原因は汚泥再生処理施設の整備等の大型事業があげられる。今後は、公共施設等総合管理計画に基づき、事業の適正化を図りながら事業費の抑制・減少を目指す。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物件費は住民一人当たり</a:t>
          </a:r>
          <a:r>
            <a:rPr kumimoji="1" lang="en-US" altLang="ja-JP" sz="1100">
              <a:solidFill>
                <a:schemeClr val="dk1"/>
              </a:solidFill>
              <a:effectLst/>
              <a:latin typeface="+mn-lt"/>
              <a:ea typeface="+mn-ea"/>
              <a:cs typeface="+mn-cs"/>
            </a:rPr>
            <a:t>400,072</a:t>
          </a:r>
          <a:r>
            <a:rPr kumimoji="1" lang="ja-JP" altLang="ja-JP" sz="1100">
              <a:solidFill>
                <a:schemeClr val="dk1"/>
              </a:solidFill>
              <a:effectLst/>
              <a:latin typeface="+mn-lt"/>
              <a:ea typeface="+mn-ea"/>
              <a:cs typeface="+mn-cs"/>
            </a:rPr>
            <a:t>円となっており、類似団体の</a:t>
          </a:r>
          <a:r>
            <a:rPr kumimoji="1" lang="en-US" altLang="ja-JP" sz="1100">
              <a:solidFill>
                <a:schemeClr val="dk1"/>
              </a:solidFill>
              <a:effectLst/>
              <a:latin typeface="+mn-lt"/>
              <a:ea typeface="+mn-ea"/>
              <a:cs typeface="+mn-cs"/>
            </a:rPr>
            <a:t>301,744</a:t>
          </a:r>
          <a:r>
            <a:rPr kumimoji="1" lang="ja-JP" altLang="ja-JP" sz="1100">
              <a:solidFill>
                <a:schemeClr val="dk1"/>
              </a:solidFill>
              <a:effectLst/>
              <a:latin typeface="+mn-lt"/>
              <a:ea typeface="+mn-ea"/>
              <a:cs typeface="+mn-cs"/>
            </a:rPr>
            <a:t>円と比較して一人当たりのコストが高い状況となっている。前年度より</a:t>
          </a:r>
          <a:r>
            <a:rPr kumimoji="1" lang="en-US" altLang="ja-JP" sz="1100">
              <a:solidFill>
                <a:schemeClr val="dk1"/>
              </a:solidFill>
              <a:effectLst/>
              <a:latin typeface="+mn-lt"/>
              <a:ea typeface="+mn-ea"/>
              <a:cs typeface="+mn-cs"/>
            </a:rPr>
            <a:t>71,169</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額しており、類似団体よりも</a:t>
          </a:r>
          <a:r>
            <a:rPr kumimoji="1" lang="en-US" altLang="ja-JP" sz="1100">
              <a:solidFill>
                <a:schemeClr val="dk1"/>
              </a:solidFill>
              <a:effectLst/>
              <a:latin typeface="+mn-lt"/>
              <a:ea typeface="+mn-ea"/>
              <a:cs typeface="+mn-cs"/>
            </a:rPr>
            <a:t>98,328</a:t>
          </a:r>
          <a:r>
            <a:rPr kumimoji="1" lang="ja-JP" altLang="ja-JP" sz="1100">
              <a:solidFill>
                <a:schemeClr val="dk1"/>
              </a:solidFill>
              <a:effectLst/>
              <a:latin typeface="+mn-lt"/>
              <a:ea typeface="+mn-ea"/>
              <a:cs typeface="+mn-cs"/>
            </a:rPr>
            <a:t>円高い状況となっている。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沖縄県竹富町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4,249
4,171
334.40
9,013,787
8,525,427
380,327
4,071,000
11,034,740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51689</xdr:rowOff>
    </xdr:from>
    <xdr:to>
      <xdr:col>24</xdr:col>
      <xdr:colOff>63500</xdr:colOff>
      <xdr:row>37</xdr:row>
      <xdr:rowOff>100279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95339"/>
          <a:ext cx="838200" cy="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37101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8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100279</xdr:rowOff>
    </xdr:from>
    <xdr:to>
      <xdr:col>19</xdr:col>
      <xdr:colOff>177800</xdr:colOff>
      <xdr:row>37</xdr:row>
      <xdr:rowOff>101130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43929"/>
          <a:ext cx="8890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166184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98527</xdr:rowOff>
    </xdr:from>
    <xdr:to>
      <xdr:col>15</xdr:col>
      <xdr:colOff>50800</xdr:colOff>
      <xdr:row>37</xdr:row>
      <xdr:rowOff>101130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42177"/>
          <a:ext cx="889000" cy="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13898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74485</xdr:rowOff>
    </xdr:from>
    <xdr:to>
      <xdr:col>10</xdr:col>
      <xdr:colOff>114300</xdr:colOff>
      <xdr:row>37</xdr:row>
      <xdr:rowOff>98527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18135"/>
          <a:ext cx="889000" cy="2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118491</xdr:rowOff>
    </xdr:from>
    <xdr:to>
      <xdr:col>10</xdr:col>
      <xdr:colOff>165100</xdr:colOff>
      <xdr:row>38</xdr:row>
      <xdr:rowOff>48640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621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39768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111303</xdr:rowOff>
    </xdr:from>
    <xdr:to>
      <xdr:col>6</xdr:col>
      <xdr:colOff>38100</xdr:colOff>
      <xdr:row>38</xdr:row>
      <xdr:rowOff>41453</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32580</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4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xdr:rowOff>
    </xdr:from>
    <xdr:to>
      <xdr:col>24</xdr:col>
      <xdr:colOff>114300</xdr:colOff>
      <xdr:row>37</xdr:row>
      <xdr:rowOff>102489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23766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9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49479</xdr:rowOff>
    </xdr:from>
    <xdr:to>
      <xdr:col>20</xdr:col>
      <xdr:colOff>38100</xdr:colOff>
      <xdr:row>37</xdr:row>
      <xdr:rowOff>151079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9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167606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1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50330</xdr:rowOff>
    </xdr:from>
    <xdr:to>
      <xdr:col>15</xdr:col>
      <xdr:colOff>101600</xdr:colOff>
      <xdr:row>37</xdr:row>
      <xdr:rowOff>151930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168457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16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47727</xdr:rowOff>
    </xdr:from>
    <xdr:to>
      <xdr:col>10</xdr:col>
      <xdr:colOff>165100</xdr:colOff>
      <xdr:row>37</xdr:row>
      <xdr:rowOff>149327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165854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16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23685</xdr:rowOff>
    </xdr:from>
    <xdr:to>
      <xdr:col>6</xdr:col>
      <xdr:colOff>38100</xdr:colOff>
      <xdr:row>37</xdr:row>
      <xdr:rowOff>125285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6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141812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4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159083</xdr:rowOff>
    </xdr:from>
    <xdr:to>
      <xdr:col>24</xdr:col>
      <xdr:colOff>63500</xdr:colOff>
      <xdr:row>58</xdr:row>
      <xdr:rowOff>23509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31733"/>
          <a:ext cx="838200" cy="3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11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24560</xdr:rowOff>
    </xdr:from>
    <xdr:to>
      <xdr:col>19</xdr:col>
      <xdr:colOff>177800</xdr:colOff>
      <xdr:row>57</xdr:row>
      <xdr:rowOff>159083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797210"/>
          <a:ext cx="889000" cy="13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76466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24560</xdr:rowOff>
    </xdr:from>
    <xdr:to>
      <xdr:col>15</xdr:col>
      <xdr:colOff>50800</xdr:colOff>
      <xdr:row>58</xdr:row>
      <xdr:rowOff>18364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797210"/>
          <a:ext cx="889000" cy="16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0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18364</xdr:rowOff>
    </xdr:from>
    <xdr:to>
      <xdr:col>10</xdr:col>
      <xdr:colOff>114300</xdr:colOff>
      <xdr:row>58</xdr:row>
      <xdr:rowOff>47441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62464"/>
          <a:ext cx="889000" cy="2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164134</xdr:rowOff>
    </xdr:from>
    <xdr:to>
      <xdr:col>10</xdr:col>
      <xdr:colOff>165100</xdr:colOff>
      <xdr:row>58</xdr:row>
      <xdr:rowOff>94284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85411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24157</xdr:rowOff>
    </xdr:from>
    <xdr:to>
      <xdr:col>6</xdr:col>
      <xdr:colOff>38100</xdr:colOff>
      <xdr:row>58</xdr:row>
      <xdr:rowOff>125757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116884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6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144159</xdr:rowOff>
    </xdr:from>
    <xdr:to>
      <xdr:col>24</xdr:col>
      <xdr:colOff>114300</xdr:colOff>
      <xdr:row>58</xdr:row>
      <xdr:rowOff>74309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1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103536</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704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108283</xdr:rowOff>
    </xdr:from>
    <xdr:to>
      <xdr:col>20</xdr:col>
      <xdr:colOff>38100</xdr:colOff>
      <xdr:row>58</xdr:row>
      <xdr:rowOff>38433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8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54960</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5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145210</xdr:rowOff>
    </xdr:from>
    <xdr:to>
      <xdr:col>15</xdr:col>
      <xdr:colOff>101600</xdr:colOff>
      <xdr:row>57</xdr:row>
      <xdr:rowOff>75360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74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55</xdr:row>
      <xdr:rowOff>91887</xdr:rowOff>
    </xdr:from>
    <xdr:ext cx="690189"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563205" y="95216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139014</xdr:rowOff>
    </xdr:from>
    <xdr:to>
      <xdr:col>10</xdr:col>
      <xdr:colOff>165100</xdr:colOff>
      <xdr:row>58</xdr:row>
      <xdr:rowOff>69164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1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85691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86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168091</xdr:rowOff>
    </xdr:from>
    <xdr:to>
      <xdr:col>6</xdr:col>
      <xdr:colOff>38100</xdr:colOff>
      <xdr:row>58</xdr:row>
      <xdr:rowOff>98241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4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114768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71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163573</xdr:rowOff>
    </xdr:from>
    <xdr:to>
      <xdr:col>24</xdr:col>
      <xdr:colOff>63500</xdr:colOff>
      <xdr:row>77</xdr:row>
      <xdr:rowOff>17047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3797300" y="13022323"/>
          <a:ext cx="838200" cy="19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168045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5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156303</xdr:rowOff>
    </xdr:from>
    <xdr:to>
      <xdr:col>19</xdr:col>
      <xdr:colOff>177800</xdr:colOff>
      <xdr:row>75</xdr:row>
      <xdr:rowOff>163573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2329253"/>
          <a:ext cx="889000" cy="69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138631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6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65137</xdr:rowOff>
    </xdr:from>
    <xdr:to>
      <xdr:col>15</xdr:col>
      <xdr:colOff>50800</xdr:colOff>
      <xdr:row>71</xdr:row>
      <xdr:rowOff>156303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2238087"/>
          <a:ext cx="889000" cy="9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141344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65137</xdr:rowOff>
    </xdr:from>
    <xdr:to>
      <xdr:col>10</xdr:col>
      <xdr:colOff>114300</xdr:colOff>
      <xdr:row>77</xdr:row>
      <xdr:rowOff>25256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238087"/>
          <a:ext cx="889000" cy="98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120019</xdr:rowOff>
    </xdr:from>
    <xdr:to>
      <xdr:col>10</xdr:col>
      <xdr:colOff>165100</xdr:colOff>
      <xdr:row>77</xdr:row>
      <xdr:rowOff>50169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41296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2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6029</xdr:rowOff>
    </xdr:from>
    <xdr:to>
      <xdr:col>6</xdr:col>
      <xdr:colOff>38100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98756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30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137697</xdr:rowOff>
    </xdr:from>
    <xdr:to>
      <xdr:col>24</xdr:col>
      <xdr:colOff>114300</xdr:colOff>
      <xdr:row>77</xdr:row>
      <xdr:rowOff>67847</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16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116124</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146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112772</xdr:rowOff>
    </xdr:from>
    <xdr:to>
      <xdr:col>20</xdr:col>
      <xdr:colOff>38100</xdr:colOff>
      <xdr:row>76</xdr:row>
      <xdr:rowOff>42921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9715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59449</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74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105503</xdr:rowOff>
    </xdr:from>
    <xdr:to>
      <xdr:col>15</xdr:col>
      <xdr:colOff>101600</xdr:colOff>
      <xdr:row>72</xdr:row>
      <xdr:rowOff>35653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27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52180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05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14337</xdr:rowOff>
    </xdr:from>
    <xdr:to>
      <xdr:col>10</xdr:col>
      <xdr:colOff>165100</xdr:colOff>
      <xdr:row>71</xdr:row>
      <xdr:rowOff>115937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18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132464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1962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145906</xdr:rowOff>
    </xdr:from>
    <xdr:to>
      <xdr:col>6</xdr:col>
      <xdr:colOff>38100</xdr:colOff>
      <xdr:row>77</xdr:row>
      <xdr:rowOff>76056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17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92584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951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132108</xdr:rowOff>
    </xdr:from>
    <xdr:to>
      <xdr:col>24</xdr:col>
      <xdr:colOff>63500</xdr:colOff>
      <xdr:row>94</xdr:row>
      <xdr:rowOff>70233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5905508"/>
          <a:ext cx="838200" cy="28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53106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512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70233</xdr:rowOff>
    </xdr:from>
    <xdr:to>
      <xdr:col>19</xdr:col>
      <xdr:colOff>177800</xdr:colOff>
      <xdr:row>96</xdr:row>
      <xdr:rowOff>61361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6186533"/>
          <a:ext cx="889000" cy="33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10600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64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61361</xdr:rowOff>
    </xdr:from>
    <xdr:to>
      <xdr:col>15</xdr:col>
      <xdr:colOff>50800</xdr:colOff>
      <xdr:row>96</xdr:row>
      <xdr:rowOff>70014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520561"/>
          <a:ext cx="889000" cy="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21012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65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70014</xdr:rowOff>
    </xdr:from>
    <xdr:to>
      <xdr:col>10</xdr:col>
      <xdr:colOff>114300</xdr:colOff>
      <xdr:row>97</xdr:row>
      <xdr:rowOff>38367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529214"/>
          <a:ext cx="889000" cy="13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141802</xdr:rowOff>
    </xdr:from>
    <xdr:to>
      <xdr:col>10</xdr:col>
      <xdr:colOff>165100</xdr:colOff>
      <xdr:row>97</xdr:row>
      <xdr:rowOff>71952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63079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693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2375</xdr:rowOff>
    </xdr:from>
    <xdr:to>
      <xdr:col>6</xdr:col>
      <xdr:colOff>38100</xdr:colOff>
      <xdr:row>97</xdr:row>
      <xdr:rowOff>103975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95102</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30795" y="1672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81308</xdr:rowOff>
    </xdr:from>
    <xdr:to>
      <xdr:col>24</xdr:col>
      <xdr:colOff>114300</xdr:colOff>
      <xdr:row>93</xdr:row>
      <xdr:rowOff>11458</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585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104185</xdr:rowOff>
    </xdr:from>
    <xdr:ext cx="599010"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570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19433</xdr:rowOff>
    </xdr:from>
    <xdr:to>
      <xdr:col>20</xdr:col>
      <xdr:colOff>38100</xdr:colOff>
      <xdr:row>94</xdr:row>
      <xdr:rowOff>121033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13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137560</xdr:rowOff>
    </xdr:from>
    <xdr:ext cx="59901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497795" y="1591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10561</xdr:rowOff>
    </xdr:from>
    <xdr:to>
      <xdr:col>15</xdr:col>
      <xdr:colOff>101600</xdr:colOff>
      <xdr:row>96</xdr:row>
      <xdr:rowOff>112161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46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128688</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08795" y="16244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19214</xdr:rowOff>
    </xdr:from>
    <xdr:to>
      <xdr:col>10</xdr:col>
      <xdr:colOff>165100</xdr:colOff>
      <xdr:row>96</xdr:row>
      <xdr:rowOff>120814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47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137341</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19795" y="1625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159017</xdr:rowOff>
    </xdr:from>
    <xdr:to>
      <xdr:col>6</xdr:col>
      <xdr:colOff>38100</xdr:colOff>
      <xdr:row>97</xdr:row>
      <xdr:rowOff>89167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61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105694</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30795" y="1639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151174</xdr:rowOff>
    </xdr:from>
    <xdr:to>
      <xdr:col>41</xdr:col>
      <xdr:colOff>101600</xdr:colOff>
      <xdr:row>39</xdr:row>
      <xdr:rowOff>81324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97851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441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154356</xdr:rowOff>
    </xdr:from>
    <xdr:to>
      <xdr:col>36</xdr:col>
      <xdr:colOff>165100</xdr:colOff>
      <xdr:row>39</xdr:row>
      <xdr:rowOff>84506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101033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612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122627</xdr:rowOff>
    </xdr:from>
    <xdr:to>
      <xdr:col>55</xdr:col>
      <xdr:colOff>0</xdr:colOff>
      <xdr:row>58</xdr:row>
      <xdr:rowOff>130901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895277"/>
          <a:ext cx="838200" cy="17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76185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1002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115722</xdr:rowOff>
    </xdr:from>
    <xdr:to>
      <xdr:col>50</xdr:col>
      <xdr:colOff>114300</xdr:colOff>
      <xdr:row>57</xdr:row>
      <xdr:rowOff>122627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888372"/>
          <a:ext cx="889000" cy="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23144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1013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108495</xdr:rowOff>
    </xdr:from>
    <xdr:to>
      <xdr:col>45</xdr:col>
      <xdr:colOff>177800</xdr:colOff>
      <xdr:row>57</xdr:row>
      <xdr:rowOff>115722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881145"/>
          <a:ext cx="889000" cy="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21004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13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108495</xdr:rowOff>
    </xdr:from>
    <xdr:to>
      <xdr:col>41</xdr:col>
      <xdr:colOff>50800</xdr:colOff>
      <xdr:row>58</xdr:row>
      <xdr:rowOff>154079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881145"/>
          <a:ext cx="889000" cy="21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45368</xdr:rowOff>
    </xdr:from>
    <xdr:to>
      <xdr:col>41</xdr:col>
      <xdr:colOff>101600</xdr:colOff>
      <xdr:row>58</xdr:row>
      <xdr:rowOff>146968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8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138095</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1008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48211</xdr:rowOff>
    </xdr:from>
    <xdr:to>
      <xdr:col>36</xdr:col>
      <xdr:colOff>165100</xdr:colOff>
      <xdr:row>58</xdr:row>
      <xdr:rowOff>149811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9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166338</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767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80101</xdr:rowOff>
    </xdr:from>
    <xdr:to>
      <xdr:col>55</xdr:col>
      <xdr:colOff>50800</xdr:colOff>
      <xdr:row>59</xdr:row>
      <xdr:rowOff>10251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2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102978</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75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71827</xdr:rowOff>
    </xdr:from>
    <xdr:to>
      <xdr:col>50</xdr:col>
      <xdr:colOff>165100</xdr:colOff>
      <xdr:row>58</xdr:row>
      <xdr:rowOff>1977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4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18504</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61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64922</xdr:rowOff>
    </xdr:from>
    <xdr:to>
      <xdr:col>46</xdr:col>
      <xdr:colOff>38100</xdr:colOff>
      <xdr:row>57</xdr:row>
      <xdr:rowOff>166522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3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11599</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61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57695</xdr:rowOff>
    </xdr:from>
    <xdr:to>
      <xdr:col>41</xdr:col>
      <xdr:colOff>101600</xdr:colOff>
      <xdr:row>57</xdr:row>
      <xdr:rowOff>159295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4372</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605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103279</xdr:rowOff>
    </xdr:from>
    <xdr:to>
      <xdr:col>36</xdr:col>
      <xdr:colOff>165100</xdr:colOff>
      <xdr:row>59</xdr:row>
      <xdr:rowOff>33429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4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24556</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10140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90170</xdr:rowOff>
    </xdr:from>
    <xdr:to>
      <xdr:col>55</xdr:col>
      <xdr:colOff>0</xdr:colOff>
      <xdr:row>78</xdr:row>
      <xdr:rowOff>102512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463270"/>
          <a:ext cx="838200" cy="1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31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102512</xdr:rowOff>
    </xdr:from>
    <xdr:to>
      <xdr:col>50</xdr:col>
      <xdr:colOff>114300</xdr:colOff>
      <xdr:row>78</xdr:row>
      <xdr:rowOff>108779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75612"/>
          <a:ext cx="889000" cy="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124106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5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108779</xdr:rowOff>
    </xdr:from>
    <xdr:to>
      <xdr:col>45</xdr:col>
      <xdr:colOff>177800</xdr:colOff>
      <xdr:row>78</xdr:row>
      <xdr:rowOff>110251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81879"/>
          <a:ext cx="889000" cy="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124782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5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110251</xdr:rowOff>
    </xdr:from>
    <xdr:to>
      <xdr:col>41</xdr:col>
      <xdr:colOff>50800</xdr:colOff>
      <xdr:row>78</xdr:row>
      <xdr:rowOff>110618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83351"/>
          <a:ext cx="889000" cy="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27333</xdr:rowOff>
    </xdr:from>
    <xdr:to>
      <xdr:col>41</xdr:col>
      <xdr:colOff>101600</xdr:colOff>
      <xdr:row>78</xdr:row>
      <xdr:rowOff>128933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40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145460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7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40974</xdr:rowOff>
    </xdr:from>
    <xdr:to>
      <xdr:col>36</xdr:col>
      <xdr:colOff>165100</xdr:colOff>
      <xdr:row>78</xdr:row>
      <xdr:rowOff>142574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41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159101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8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39370</xdr:rowOff>
    </xdr:from>
    <xdr:to>
      <xdr:col>55</xdr:col>
      <xdr:colOff>50800</xdr:colOff>
      <xdr:row>78</xdr:row>
      <xdr:rowOff>140970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1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156981</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5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51712</xdr:rowOff>
    </xdr:from>
    <xdr:to>
      <xdr:col>50</xdr:col>
      <xdr:colOff>165100</xdr:colOff>
      <xdr:row>78</xdr:row>
      <xdr:rowOff>153312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2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144439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51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57979</xdr:rowOff>
    </xdr:from>
    <xdr:to>
      <xdr:col>46</xdr:col>
      <xdr:colOff>38100</xdr:colOff>
      <xdr:row>78</xdr:row>
      <xdr:rowOff>159579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3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150706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52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59451</xdr:rowOff>
    </xdr:from>
    <xdr:to>
      <xdr:col>41</xdr:col>
      <xdr:colOff>101600</xdr:colOff>
      <xdr:row>78</xdr:row>
      <xdr:rowOff>161051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3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152178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52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59818</xdr:rowOff>
    </xdr:from>
    <xdr:to>
      <xdr:col>36</xdr:col>
      <xdr:colOff>165100</xdr:colOff>
      <xdr:row>78</xdr:row>
      <xdr:rowOff>161418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3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152545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5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130704</xdr:rowOff>
    </xdr:from>
    <xdr:to>
      <xdr:col>55</xdr:col>
      <xdr:colOff>0</xdr:colOff>
      <xdr:row>98</xdr:row>
      <xdr:rowOff>132214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932804"/>
          <a:ext cx="838200" cy="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62290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92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132214</xdr:rowOff>
    </xdr:from>
    <xdr:to>
      <xdr:col>50</xdr:col>
      <xdr:colOff>114300</xdr:colOff>
      <xdr:row>98</xdr:row>
      <xdr:rowOff>134606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934314"/>
          <a:ext cx="889000" cy="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153199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61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43311</xdr:rowOff>
    </xdr:from>
    <xdr:to>
      <xdr:col>45</xdr:col>
      <xdr:colOff>177800</xdr:colOff>
      <xdr:row>98</xdr:row>
      <xdr:rowOff>134606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845411"/>
          <a:ext cx="889000" cy="9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138926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59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43311</xdr:rowOff>
    </xdr:from>
    <xdr:to>
      <xdr:col>41</xdr:col>
      <xdr:colOff>50800</xdr:colOff>
      <xdr:row>98</xdr:row>
      <xdr:rowOff>154518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845411"/>
          <a:ext cx="889000" cy="11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47084</xdr:rowOff>
    </xdr:from>
    <xdr:to>
      <xdr:col>41</xdr:col>
      <xdr:colOff>101600</xdr:colOff>
      <xdr:row>98</xdr:row>
      <xdr:rowOff>148684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4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139811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941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53155</xdr:rowOff>
    </xdr:from>
    <xdr:to>
      <xdr:col>36</xdr:col>
      <xdr:colOff>165100</xdr:colOff>
      <xdr:row>98</xdr:row>
      <xdr:rowOff>154755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5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171282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630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79904</xdr:rowOff>
    </xdr:from>
    <xdr:to>
      <xdr:col>55</xdr:col>
      <xdr:colOff>50800</xdr:colOff>
      <xdr:row>99</xdr:row>
      <xdr:rowOff>10054</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88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17841</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81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81414</xdr:rowOff>
    </xdr:from>
    <xdr:to>
      <xdr:col>50</xdr:col>
      <xdr:colOff>165100</xdr:colOff>
      <xdr:row>99</xdr:row>
      <xdr:rowOff>11564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88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2691</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976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83806</xdr:rowOff>
    </xdr:from>
    <xdr:to>
      <xdr:col>46</xdr:col>
      <xdr:colOff>38100</xdr:colOff>
      <xdr:row>99</xdr:row>
      <xdr:rowOff>13956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88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5083</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97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163961</xdr:rowOff>
    </xdr:from>
    <xdr:to>
      <xdr:col>41</xdr:col>
      <xdr:colOff>101600</xdr:colOff>
      <xdr:row>98</xdr:row>
      <xdr:rowOff>94111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9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110638</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569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103718</xdr:rowOff>
    </xdr:from>
    <xdr:to>
      <xdr:col>36</xdr:col>
      <xdr:colOff>165100</xdr:colOff>
      <xdr:row>99</xdr:row>
      <xdr:rowOff>33868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90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24995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99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138433</xdr:rowOff>
    </xdr:from>
    <xdr:to>
      <xdr:col>85</xdr:col>
      <xdr:colOff>127000</xdr:colOff>
      <xdr:row>37</xdr:row>
      <xdr:rowOff>152561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482083"/>
          <a:ext cx="838200" cy="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153012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153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141437</xdr:rowOff>
    </xdr:from>
    <xdr:to>
      <xdr:col>81</xdr:col>
      <xdr:colOff>50800</xdr:colOff>
      <xdr:row>37</xdr:row>
      <xdr:rowOff>152561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485087"/>
          <a:ext cx="889000" cy="1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100842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141437</xdr:rowOff>
    </xdr:from>
    <xdr:to>
      <xdr:col>76</xdr:col>
      <xdr:colOff>114300</xdr:colOff>
      <xdr:row>38</xdr:row>
      <xdr:rowOff>40867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485087"/>
          <a:ext cx="889000" cy="7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80140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8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40867</xdr:rowOff>
    </xdr:from>
    <xdr:to>
      <xdr:col>71</xdr:col>
      <xdr:colOff>177800</xdr:colOff>
      <xdr:row>38</xdr:row>
      <xdr:rowOff>87685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555967"/>
          <a:ext cx="889000" cy="4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87633</xdr:rowOff>
    </xdr:from>
    <xdr:to>
      <xdr:col>85</xdr:col>
      <xdr:colOff>177800</xdr:colOff>
      <xdr:row>38</xdr:row>
      <xdr:rowOff>17783</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43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66060</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40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101761</xdr:rowOff>
    </xdr:from>
    <xdr:to>
      <xdr:col>81</xdr:col>
      <xdr:colOff>101600</xdr:colOff>
      <xdr:row>38</xdr:row>
      <xdr:rowOff>31911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44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23038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53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90637</xdr:rowOff>
    </xdr:from>
    <xdr:to>
      <xdr:col>76</xdr:col>
      <xdr:colOff>165100</xdr:colOff>
      <xdr:row>38</xdr:row>
      <xdr:rowOff>20788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4342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11914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52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161517</xdr:rowOff>
    </xdr:from>
    <xdr:to>
      <xdr:col>72</xdr:col>
      <xdr:colOff>38100</xdr:colOff>
      <xdr:row>38</xdr:row>
      <xdr:rowOff>91667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50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82794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59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36885</xdr:rowOff>
    </xdr:from>
    <xdr:to>
      <xdr:col>67</xdr:col>
      <xdr:colOff>101600</xdr:colOff>
      <xdr:row>38</xdr:row>
      <xdr:rowOff>138485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55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129612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64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43670</xdr:rowOff>
    </xdr:from>
    <xdr:to>
      <xdr:col>85</xdr:col>
      <xdr:colOff>127000</xdr:colOff>
      <xdr:row>58</xdr:row>
      <xdr:rowOff>53835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87770"/>
          <a:ext cx="838200" cy="1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18391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962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48609</xdr:rowOff>
    </xdr:from>
    <xdr:to>
      <xdr:col>81</xdr:col>
      <xdr:colOff>50800</xdr:colOff>
      <xdr:row>58</xdr:row>
      <xdr:rowOff>53835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992709"/>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137420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1008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41487</xdr:rowOff>
    </xdr:from>
    <xdr:to>
      <xdr:col>76</xdr:col>
      <xdr:colOff>114300</xdr:colOff>
      <xdr:row>58</xdr:row>
      <xdr:rowOff>48609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985587"/>
          <a:ext cx="889000" cy="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150686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1009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163740</xdr:rowOff>
    </xdr:from>
    <xdr:to>
      <xdr:col>71</xdr:col>
      <xdr:colOff>177800</xdr:colOff>
      <xdr:row>58</xdr:row>
      <xdr:rowOff>41487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936390"/>
          <a:ext cx="889000" cy="4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58343</xdr:rowOff>
    </xdr:from>
    <xdr:to>
      <xdr:col>72</xdr:col>
      <xdr:colOff>38100</xdr:colOff>
      <xdr:row>58</xdr:row>
      <xdr:rowOff>159943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0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151070</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1009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71979</xdr:rowOff>
    </xdr:from>
    <xdr:to>
      <xdr:col>67</xdr:col>
      <xdr:colOff>101600</xdr:colOff>
      <xdr:row>59</xdr:row>
      <xdr:rowOff>2129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1001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164706</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10108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164320</xdr:rowOff>
    </xdr:from>
    <xdr:to>
      <xdr:col>85</xdr:col>
      <xdr:colOff>177800</xdr:colOff>
      <xdr:row>58</xdr:row>
      <xdr:rowOff>94470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15747</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88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3035</xdr:rowOff>
    </xdr:from>
    <xdr:to>
      <xdr:col>81</xdr:col>
      <xdr:colOff>101600</xdr:colOff>
      <xdr:row>58</xdr:row>
      <xdr:rowOff>104635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4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121162</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72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169259</xdr:rowOff>
    </xdr:from>
    <xdr:to>
      <xdr:col>76</xdr:col>
      <xdr:colOff>165100</xdr:colOff>
      <xdr:row>58</xdr:row>
      <xdr:rowOff>99409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4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115936</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71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162137</xdr:rowOff>
    </xdr:from>
    <xdr:to>
      <xdr:col>72</xdr:col>
      <xdr:colOff>38100</xdr:colOff>
      <xdr:row>58</xdr:row>
      <xdr:rowOff>92287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3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108814</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71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112940</xdr:rowOff>
    </xdr:from>
    <xdr:to>
      <xdr:col>67</xdr:col>
      <xdr:colOff>101600</xdr:colOff>
      <xdr:row>58</xdr:row>
      <xdr:rowOff>43090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8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59617</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660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8106</xdr:rowOff>
    </xdr:from>
    <xdr:to>
      <xdr:col>85</xdr:col>
      <xdr:colOff>127000</xdr:colOff>
      <xdr:row>79</xdr:row>
      <xdr:rowOff>34967</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552656"/>
          <a:ext cx="8382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112977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1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34967</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579517"/>
          <a:ext cx="889000" cy="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34822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2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75237</xdr:rowOff>
    </xdr:from>
    <xdr:to>
      <xdr:col>72</xdr:col>
      <xdr:colOff>38100</xdr:colOff>
      <xdr:row>79</xdr:row>
      <xdr:rowOff>5387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4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21914</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22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77279</xdr:rowOff>
    </xdr:from>
    <xdr:to>
      <xdr:col>67</xdr:col>
      <xdr:colOff>101600</xdr:colOff>
      <xdr:row>79</xdr:row>
      <xdr:rowOff>7429</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5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23956</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2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128756</xdr:rowOff>
    </xdr:from>
    <xdr:to>
      <xdr:col>85</xdr:col>
      <xdr:colOff>177800</xdr:colOff>
      <xdr:row>79</xdr:row>
      <xdr:rowOff>58906</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0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68527</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155617</xdr:rowOff>
    </xdr:from>
    <xdr:to>
      <xdr:col>81</xdr:col>
      <xdr:colOff>101600</xdr:colOff>
      <xdr:row>79</xdr:row>
      <xdr:rowOff>85767</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2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76894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62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137841</xdr:rowOff>
    </xdr:from>
    <xdr:to>
      <xdr:col>85</xdr:col>
      <xdr:colOff>127000</xdr:colOff>
      <xdr:row>96</xdr:row>
      <xdr:rowOff>166084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597041"/>
          <a:ext cx="838200" cy="2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141329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00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166084</xdr:rowOff>
    </xdr:from>
    <xdr:to>
      <xdr:col>81</xdr:col>
      <xdr:colOff>50800</xdr:colOff>
      <xdr:row>97</xdr:row>
      <xdr:rowOff>40435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625284"/>
          <a:ext cx="889000" cy="4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116932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7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40435</xdr:rowOff>
    </xdr:from>
    <xdr:to>
      <xdr:col>76</xdr:col>
      <xdr:colOff>114300</xdr:colOff>
      <xdr:row>97</xdr:row>
      <xdr:rowOff>52890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671085"/>
          <a:ext cx="889000" cy="1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143932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77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52890</xdr:rowOff>
    </xdr:from>
    <xdr:to>
      <xdr:col>71</xdr:col>
      <xdr:colOff>177800</xdr:colOff>
      <xdr:row>97</xdr:row>
      <xdr:rowOff>102074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683540"/>
          <a:ext cx="889000" cy="4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143234</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151661</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87041</xdr:rowOff>
    </xdr:from>
    <xdr:to>
      <xdr:col>85</xdr:col>
      <xdr:colOff>177800</xdr:colOff>
      <xdr:row>97</xdr:row>
      <xdr:rowOff>17191</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5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109918</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39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115284</xdr:rowOff>
    </xdr:from>
    <xdr:to>
      <xdr:col>81</xdr:col>
      <xdr:colOff>101600</xdr:colOff>
      <xdr:row>97</xdr:row>
      <xdr:rowOff>45434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57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61961</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34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161085</xdr:rowOff>
    </xdr:from>
    <xdr:to>
      <xdr:col>76</xdr:col>
      <xdr:colOff>165100</xdr:colOff>
      <xdr:row>97</xdr:row>
      <xdr:rowOff>91235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2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107762</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39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2090</xdr:rowOff>
    </xdr:from>
    <xdr:to>
      <xdr:col>72</xdr:col>
      <xdr:colOff>38100</xdr:colOff>
      <xdr:row>97</xdr:row>
      <xdr:rowOff>103690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3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120217</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407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51274</xdr:rowOff>
    </xdr:from>
    <xdr:to>
      <xdr:col>67</xdr:col>
      <xdr:colOff>101600</xdr:colOff>
      <xdr:row>97</xdr:row>
      <xdr:rowOff>152874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8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169401</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6457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86564</xdr:rowOff>
    </xdr:from>
    <xdr:to>
      <xdr:col>102</xdr:col>
      <xdr:colOff>165100</xdr:colOff>
      <xdr:row>39</xdr:row>
      <xdr:rowOff>16714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33241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76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87026</xdr:rowOff>
    </xdr:from>
    <xdr:to>
      <xdr:col>98</xdr:col>
      <xdr:colOff>38100</xdr:colOff>
      <xdr:row>39</xdr:row>
      <xdr:rowOff>17176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33702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tx1"/>
              </a:solidFill>
              <a:effectLst/>
              <a:latin typeface="+mn-lt"/>
              <a:ea typeface="+mn-ea"/>
              <a:cs typeface="+mn-cs"/>
            </a:rPr>
            <a:t>衛生費において、住民一人当たり</a:t>
          </a:r>
          <a:r>
            <a:rPr kumimoji="1" lang="en-US" altLang="ja-JP" sz="1100">
              <a:solidFill>
                <a:schemeClr val="tx1"/>
              </a:solidFill>
              <a:effectLst/>
              <a:latin typeface="+mn-lt"/>
              <a:ea typeface="+mn-ea"/>
              <a:cs typeface="+mn-cs"/>
            </a:rPr>
            <a:t>453,321</a:t>
          </a:r>
          <a:r>
            <a:rPr kumimoji="1" lang="ja-JP" altLang="en-US" sz="1100">
              <a:solidFill>
                <a:schemeClr val="tx1"/>
              </a:solidFill>
              <a:effectLst/>
              <a:latin typeface="+mn-lt"/>
              <a:ea typeface="+mn-ea"/>
              <a:cs typeface="+mn-cs"/>
            </a:rPr>
            <a:t>円となっており、前年度から</a:t>
          </a:r>
          <a:r>
            <a:rPr kumimoji="1" lang="en-US" altLang="ja-JP" sz="1100">
              <a:solidFill>
                <a:schemeClr val="tx1"/>
              </a:solidFill>
              <a:effectLst/>
              <a:latin typeface="+mn-lt"/>
              <a:ea typeface="+mn-ea"/>
              <a:cs typeface="+mn-cs"/>
            </a:rPr>
            <a:t>122,933</a:t>
          </a:r>
          <a:r>
            <a:rPr kumimoji="1" lang="ja-JP" altLang="en-US" sz="1100">
              <a:solidFill>
                <a:schemeClr val="tx1"/>
              </a:solidFill>
              <a:effectLst/>
              <a:latin typeface="+mn-lt"/>
              <a:ea typeface="+mn-ea"/>
              <a:cs typeface="+mn-cs"/>
            </a:rPr>
            <a:t>円の増が生じている。類似団体より</a:t>
          </a:r>
          <a:r>
            <a:rPr kumimoji="1" lang="en-US" altLang="ja-JP" sz="1100">
              <a:solidFill>
                <a:schemeClr val="tx1"/>
              </a:solidFill>
              <a:effectLst/>
              <a:latin typeface="+mn-lt"/>
              <a:ea typeface="+mn-ea"/>
              <a:cs typeface="+mn-cs"/>
            </a:rPr>
            <a:t>272,748</a:t>
          </a:r>
          <a:r>
            <a:rPr kumimoji="1" lang="ja-JP" altLang="en-US" sz="1100">
              <a:solidFill>
                <a:schemeClr val="tx1"/>
              </a:solidFill>
              <a:effectLst/>
              <a:latin typeface="+mn-lt"/>
              <a:ea typeface="+mn-ea"/>
              <a:cs typeface="+mn-cs"/>
            </a:rPr>
            <a:t>円高い数値となっており、大幅な乖離が生じているが、令和</a:t>
          </a:r>
          <a:r>
            <a:rPr kumimoji="1" lang="en-US" altLang="ja-JP" sz="1100">
              <a:solidFill>
                <a:schemeClr val="tx1"/>
              </a:solidFill>
              <a:effectLst/>
              <a:latin typeface="+mn-lt"/>
              <a:ea typeface="+mn-ea"/>
              <a:cs typeface="+mn-cs"/>
            </a:rPr>
            <a:t>4</a:t>
          </a:r>
          <a:r>
            <a:rPr kumimoji="1" lang="ja-JP" altLang="en-US" sz="1100">
              <a:solidFill>
                <a:schemeClr val="tx1"/>
              </a:solidFill>
              <a:effectLst/>
              <a:latin typeface="+mn-lt"/>
              <a:ea typeface="+mn-ea"/>
              <a:cs typeface="+mn-cs"/>
            </a:rPr>
            <a:t>年度、令和</a:t>
          </a:r>
          <a:r>
            <a:rPr kumimoji="1" lang="en-US" altLang="ja-JP" sz="1100">
              <a:solidFill>
                <a:schemeClr val="tx1"/>
              </a:solidFill>
              <a:effectLst/>
              <a:latin typeface="+mn-lt"/>
              <a:ea typeface="+mn-ea"/>
              <a:cs typeface="+mn-cs"/>
            </a:rPr>
            <a:t>5</a:t>
          </a:r>
          <a:r>
            <a:rPr kumimoji="1" lang="ja-JP" altLang="en-US" sz="1100">
              <a:solidFill>
                <a:schemeClr val="tx1"/>
              </a:solidFill>
              <a:effectLst/>
              <a:latin typeface="+mn-lt"/>
              <a:ea typeface="+mn-ea"/>
              <a:cs typeface="+mn-cs"/>
            </a:rPr>
            <a:t>年度は汚泥再生処理施設整備事業の大型事業の実施に伴い、衛生費の大幅な増加となった要因である。</a:t>
          </a:r>
        </a:p>
        <a:p>
          <a:pPr eaLnBrk="1" fontAlgn="auto" latinLnBrk="0" hangingPunct="1"/>
          <a:r>
            <a:rPr kumimoji="1" lang="ja-JP" altLang="ja-JP" sz="1100">
              <a:solidFill>
                <a:schemeClr val="tx1"/>
              </a:solidFill>
              <a:effectLst/>
              <a:latin typeface="+mn-lt"/>
              <a:ea typeface="+mn-ea"/>
              <a:cs typeface="+mn-cs"/>
            </a:rPr>
            <a:t>教育費</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おいて</a:t>
          </a:r>
          <a:r>
            <a:rPr kumimoji="1" lang="ja-JP" altLang="en-US" sz="1100">
              <a:solidFill>
                <a:schemeClr val="tx1"/>
              </a:solidFill>
              <a:effectLst/>
              <a:latin typeface="+mn-lt"/>
              <a:ea typeface="+mn-ea"/>
              <a:cs typeface="+mn-cs"/>
            </a:rPr>
            <a:t>、比較的例年で類似団体比で</a:t>
          </a:r>
          <a:r>
            <a:rPr kumimoji="1" lang="ja-JP" altLang="ja-JP" sz="1100">
              <a:solidFill>
                <a:schemeClr val="tx1"/>
              </a:solidFill>
              <a:effectLst/>
              <a:latin typeface="+mn-lt"/>
              <a:ea typeface="+mn-ea"/>
              <a:cs typeface="+mn-cs"/>
            </a:rPr>
            <a:t>高い数値となっている。要因としては、本町は島嶼の町であり県内一の総面積を有していることから、町内には</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つの幼稚園、</a:t>
          </a:r>
          <a:r>
            <a:rPr kumimoji="1" lang="en-US" altLang="ja-JP" sz="1100">
              <a:solidFill>
                <a:schemeClr val="tx1"/>
              </a:solidFill>
              <a:effectLst/>
              <a:latin typeface="+mn-lt"/>
              <a:ea typeface="+mn-ea"/>
              <a:cs typeface="+mn-cs"/>
            </a:rPr>
            <a:t>11</a:t>
          </a:r>
          <a:r>
            <a:rPr kumimoji="1" lang="ja-JP" altLang="ja-JP" sz="1100">
              <a:solidFill>
                <a:schemeClr val="tx1"/>
              </a:solidFill>
              <a:effectLst/>
              <a:latin typeface="+mn-lt"/>
              <a:ea typeface="+mn-ea"/>
              <a:cs typeface="+mn-cs"/>
            </a:rPr>
            <a:t>つの小学校、</a:t>
          </a:r>
          <a:r>
            <a:rPr kumimoji="1" lang="en-US" altLang="ja-JP" sz="1100">
              <a:solidFill>
                <a:schemeClr val="tx1"/>
              </a:solidFill>
              <a:effectLst/>
              <a:latin typeface="+mn-lt"/>
              <a:ea typeface="+mn-ea"/>
              <a:cs typeface="+mn-cs"/>
            </a:rPr>
            <a:t>9</a:t>
          </a:r>
          <a:r>
            <a:rPr kumimoji="1" lang="ja-JP" altLang="ja-JP" sz="1100">
              <a:solidFill>
                <a:schemeClr val="tx1"/>
              </a:solidFill>
              <a:effectLst/>
              <a:latin typeface="+mn-lt"/>
              <a:ea typeface="+mn-ea"/>
              <a:cs typeface="+mn-cs"/>
            </a:rPr>
            <a:t>つの中学校が点在し、大きな教育格差が生じないような体制を整えるためにも、教育費は類似団体と比較しても高い数値となる。今後、義務教育施設整備事業等の老朽化に伴う修繕や建替え等のため普通建設費や物件費が集中することが予想されることから、老朽化率が</a:t>
          </a:r>
          <a:r>
            <a:rPr kumimoji="1" lang="en-US" altLang="ja-JP" sz="1100">
              <a:solidFill>
                <a:schemeClr val="tx1"/>
              </a:solidFill>
              <a:effectLst/>
              <a:latin typeface="+mn-lt"/>
              <a:ea typeface="+mn-ea"/>
              <a:cs typeface="+mn-cs"/>
            </a:rPr>
            <a:t>50</a:t>
          </a:r>
          <a:r>
            <a:rPr kumimoji="1" lang="ja-JP" altLang="ja-JP" sz="1100">
              <a:solidFill>
                <a:schemeClr val="tx1"/>
              </a:solidFill>
              <a:effectLst/>
              <a:latin typeface="+mn-lt"/>
              <a:ea typeface="+mn-ea"/>
              <a:cs typeface="+mn-cs"/>
            </a:rPr>
            <a:t>％に近い施設及び超過している施設は、計画的な修繕や建替えの検討を実施していく必要がある。</a:t>
          </a:r>
          <a:endParaRPr lang="ja-JP" altLang="ja-JP" sz="1400">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総務費は住民一人当たり</a:t>
          </a:r>
          <a:r>
            <a:rPr kumimoji="1" lang="en-US" altLang="ja-JP" sz="1100">
              <a:solidFill>
                <a:schemeClr val="tx1"/>
              </a:solidFill>
              <a:effectLst/>
              <a:latin typeface="+mn-lt"/>
              <a:ea typeface="+mn-ea"/>
              <a:cs typeface="+mn-cs"/>
            </a:rPr>
            <a:t>508,275</a:t>
          </a:r>
          <a:r>
            <a:rPr kumimoji="1" lang="ja-JP" altLang="ja-JP" sz="1100">
              <a:solidFill>
                <a:schemeClr val="tx1"/>
              </a:solidFill>
              <a:effectLst/>
              <a:latin typeface="+mn-lt"/>
              <a:ea typeface="+mn-ea"/>
              <a:cs typeface="+mn-cs"/>
            </a:rPr>
            <a:t>円となっており、前年度から</a:t>
          </a:r>
          <a:r>
            <a:rPr kumimoji="1" lang="en-US" altLang="ja-JP" sz="1100">
              <a:solidFill>
                <a:schemeClr val="tx1"/>
              </a:solidFill>
              <a:effectLst/>
              <a:latin typeface="+mn-lt"/>
              <a:ea typeface="+mn-ea"/>
              <a:cs typeface="+mn-cs"/>
            </a:rPr>
            <a:t>156,938</a:t>
          </a:r>
          <a:r>
            <a:rPr kumimoji="1" lang="ja-JP" altLang="ja-JP" sz="1100">
              <a:solidFill>
                <a:schemeClr val="tx1"/>
              </a:solidFill>
              <a:effectLst/>
              <a:latin typeface="+mn-lt"/>
              <a:ea typeface="+mn-ea"/>
              <a:cs typeface="+mn-cs"/>
            </a:rPr>
            <a:t>円の減額が生じているものの、類似団体より</a:t>
          </a:r>
          <a:r>
            <a:rPr kumimoji="1" lang="en-US" altLang="ja-JP" sz="1100">
              <a:solidFill>
                <a:schemeClr val="tx1"/>
              </a:solidFill>
              <a:effectLst/>
              <a:latin typeface="+mn-lt"/>
              <a:ea typeface="+mn-ea"/>
              <a:cs typeface="+mn-cs"/>
            </a:rPr>
            <a:t>71,958</a:t>
          </a:r>
          <a:r>
            <a:rPr kumimoji="1" lang="ja-JP" altLang="ja-JP" sz="1100">
              <a:solidFill>
                <a:schemeClr val="tx1"/>
              </a:solidFill>
              <a:effectLst/>
              <a:latin typeface="+mn-lt"/>
              <a:ea typeface="+mn-ea"/>
              <a:cs typeface="+mn-cs"/>
            </a:rPr>
            <a:t>円高い数値となっている。要因として、</a:t>
          </a:r>
          <a:r>
            <a:rPr kumimoji="1" lang="ja-JP" altLang="en-US" sz="1100">
              <a:solidFill>
                <a:schemeClr val="tx1"/>
              </a:solidFill>
              <a:effectLst/>
              <a:latin typeface="+mn-lt"/>
              <a:ea typeface="+mn-ea"/>
              <a:cs typeface="+mn-cs"/>
            </a:rPr>
            <a:t>こちらも前述と同様に島嶼自治体であることから、多くの公共施設等の</a:t>
          </a:r>
          <a:r>
            <a:rPr kumimoji="1" lang="ja-JP" altLang="ja-JP" sz="1100">
              <a:solidFill>
                <a:schemeClr val="tx1"/>
              </a:solidFill>
              <a:effectLst/>
              <a:latin typeface="+mn-lt"/>
              <a:ea typeface="+mn-ea"/>
              <a:cs typeface="+mn-cs"/>
            </a:rPr>
            <a:t>維持管理費が</a:t>
          </a:r>
          <a:r>
            <a:rPr kumimoji="1" lang="ja-JP" altLang="en-US" sz="1100">
              <a:solidFill>
                <a:schemeClr val="tx1"/>
              </a:solidFill>
              <a:effectLst/>
              <a:latin typeface="+mn-lt"/>
              <a:ea typeface="+mn-ea"/>
              <a:cs typeface="+mn-cs"/>
            </a:rPr>
            <a:t>類似団体と比較しても高い数値を</a:t>
          </a:r>
          <a:r>
            <a:rPr kumimoji="1" lang="ja-JP" altLang="ja-JP" sz="1100">
              <a:solidFill>
                <a:schemeClr val="tx1"/>
              </a:solidFill>
              <a:effectLst/>
              <a:latin typeface="+mn-lt"/>
              <a:ea typeface="+mn-ea"/>
              <a:cs typeface="+mn-cs"/>
            </a:rPr>
            <a:t>生じている。</a:t>
          </a:r>
          <a:endParaRPr kumimoji="1" lang="en-US" altLang="ja-JP" sz="1100">
            <a:solidFill>
              <a:schemeClr val="tx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沖縄県竹富町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年度の実質収支は</a:t>
          </a:r>
          <a:r>
            <a:rPr kumimoji="1" lang="en-US" altLang="ja-JP" sz="1100">
              <a:solidFill>
                <a:schemeClr val="dk1"/>
              </a:solidFill>
              <a:effectLst/>
              <a:latin typeface="+mn-lt"/>
              <a:ea typeface="+mn-ea"/>
              <a:cs typeface="+mn-cs"/>
            </a:rPr>
            <a:t>380,327</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であ</a:t>
          </a:r>
          <a:r>
            <a:rPr kumimoji="1" lang="ja-JP" altLang="ja-JP" sz="1100">
              <a:solidFill>
                <a:schemeClr val="dk1"/>
              </a:solidFill>
              <a:effectLst/>
              <a:latin typeface="+mn-lt"/>
              <a:ea typeface="+mn-ea"/>
              <a:cs typeface="+mn-cs"/>
            </a:rPr>
            <a:t>り、標準財政規模比は</a:t>
          </a:r>
          <a:r>
            <a:rPr kumimoji="1" lang="en-US" altLang="ja-JP" sz="1100">
              <a:solidFill>
                <a:schemeClr val="dk1"/>
              </a:solidFill>
              <a:effectLst/>
              <a:latin typeface="+mn-lt"/>
              <a:ea typeface="+mn-ea"/>
              <a:cs typeface="+mn-cs"/>
            </a:rPr>
            <a:t>9.34</a:t>
          </a:r>
          <a:r>
            <a:rPr kumimoji="1" lang="ja-JP" altLang="ja-JP" sz="1100">
              <a:solidFill>
                <a:schemeClr val="dk1"/>
              </a:solidFill>
              <a:effectLst/>
              <a:latin typeface="+mn-lt"/>
              <a:ea typeface="+mn-ea"/>
              <a:cs typeface="+mn-cs"/>
            </a:rPr>
            <a:t>％となった。実質単年度収支は</a:t>
          </a:r>
          <a:r>
            <a:rPr kumimoji="1" lang="en-US" altLang="ja-JP" sz="1100">
              <a:solidFill>
                <a:schemeClr val="dk1"/>
              </a:solidFill>
              <a:effectLst/>
              <a:latin typeface="+mn-lt"/>
              <a:ea typeface="+mn-ea"/>
              <a:cs typeface="+mn-cs"/>
            </a:rPr>
            <a:t>190,030</a:t>
          </a:r>
          <a:r>
            <a:rPr kumimoji="1" lang="ja-JP" altLang="ja-JP" sz="1100">
              <a:solidFill>
                <a:schemeClr val="dk1"/>
              </a:solidFill>
              <a:effectLst/>
              <a:latin typeface="+mn-lt"/>
              <a:ea typeface="+mn-ea"/>
              <a:cs typeface="+mn-cs"/>
            </a:rPr>
            <a:t>千円となり、標準財政規模比で</a:t>
          </a:r>
          <a:r>
            <a:rPr kumimoji="1" lang="en-US" altLang="ja-JP" sz="1100">
              <a:solidFill>
                <a:schemeClr val="dk1"/>
              </a:solidFill>
              <a:effectLst/>
              <a:latin typeface="+mn-lt"/>
              <a:ea typeface="+mn-ea"/>
              <a:cs typeface="+mn-cs"/>
            </a:rPr>
            <a:t>4.67</a:t>
          </a:r>
          <a:r>
            <a:rPr kumimoji="1" lang="ja-JP" altLang="ja-JP" sz="1100">
              <a:solidFill>
                <a:schemeClr val="dk1"/>
              </a:solidFill>
              <a:effectLst/>
              <a:latin typeface="+mn-lt"/>
              <a:ea typeface="+mn-ea"/>
              <a:cs typeface="+mn-cs"/>
            </a:rPr>
            <a:t>％となった。また、財政調整基金へ</a:t>
          </a:r>
          <a:r>
            <a:rPr kumimoji="1" lang="en-US" altLang="ja-JP" sz="1100">
              <a:solidFill>
                <a:schemeClr val="dk1"/>
              </a:solidFill>
              <a:effectLst/>
              <a:latin typeface="+mn-lt"/>
              <a:ea typeface="+mn-ea"/>
              <a:cs typeface="+mn-cs"/>
            </a:rPr>
            <a:t>165,726</a:t>
          </a:r>
          <a:r>
            <a:rPr kumimoji="1" lang="ja-JP" altLang="ja-JP" sz="1100">
              <a:solidFill>
                <a:schemeClr val="dk1"/>
              </a:solidFill>
              <a:effectLst/>
              <a:latin typeface="+mn-lt"/>
              <a:ea typeface="+mn-ea"/>
              <a:cs typeface="+mn-cs"/>
            </a:rPr>
            <a:t>千円の積み増しにより残高が</a:t>
          </a:r>
          <a:r>
            <a:rPr kumimoji="1" lang="en-US" altLang="ja-JP" sz="1100">
              <a:solidFill>
                <a:schemeClr val="dk1"/>
              </a:solidFill>
              <a:effectLst/>
              <a:latin typeface="+mn-lt"/>
              <a:ea typeface="+mn-ea"/>
              <a:cs typeface="+mn-cs"/>
            </a:rPr>
            <a:t>2,901,712</a:t>
          </a:r>
          <a:r>
            <a:rPr kumimoji="1" lang="ja-JP" altLang="ja-JP" sz="1100">
              <a:solidFill>
                <a:schemeClr val="dk1"/>
              </a:solidFill>
              <a:effectLst/>
              <a:latin typeface="+mn-lt"/>
              <a:ea typeface="+mn-ea"/>
              <a:cs typeface="+mn-cs"/>
            </a:rPr>
            <a:t>千円となり標準財政規模比は</a:t>
          </a:r>
          <a:r>
            <a:rPr kumimoji="1" lang="en-US" altLang="ja-JP" sz="1100">
              <a:solidFill>
                <a:schemeClr val="dk1"/>
              </a:solidFill>
              <a:effectLst/>
              <a:latin typeface="+mn-lt"/>
              <a:ea typeface="+mn-ea"/>
              <a:cs typeface="+mn-cs"/>
            </a:rPr>
            <a:t>71.28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2.71</a:t>
          </a:r>
          <a:r>
            <a:rPr kumimoji="1" lang="ja-JP" altLang="ja-JP" sz="1100">
              <a:solidFill>
                <a:schemeClr val="dk1"/>
              </a:solidFill>
              <a:effectLst/>
              <a:latin typeface="+mn-lt"/>
              <a:ea typeface="+mn-ea"/>
              <a:cs typeface="+mn-cs"/>
            </a:rPr>
            <a:t>％増）となった。</a:t>
          </a:r>
          <a:endParaRPr lang="ja-JP" altLang="ja-JP" sz="1400">
            <a:effectLst/>
          </a:endParaRPr>
        </a:p>
        <a:p>
          <a:r>
            <a:rPr kumimoji="1" lang="ja-JP" altLang="ja-JP" sz="1100">
              <a:solidFill>
                <a:schemeClr val="dk1"/>
              </a:solidFill>
              <a:effectLst/>
              <a:latin typeface="+mn-lt"/>
              <a:ea typeface="+mn-ea"/>
              <a:cs typeface="+mn-cs"/>
            </a:rPr>
            <a:t>　今後も積立資金余力がある年度では充当可能基金等への計画的・積極的な積立を行い、将来への財政負担の軽減・平準化に努める。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沖縄県竹富町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各年度、各会計において赤字の算出はない。</a:t>
          </a:r>
          <a:endParaRPr lang="ja-JP" altLang="ja-JP" sz="1400">
            <a:effectLst/>
          </a:endParaRPr>
        </a:p>
        <a:p>
          <a:r>
            <a:rPr kumimoji="1" lang="ja-JP" altLang="ja-JP" sz="1100">
              <a:solidFill>
                <a:schemeClr val="dk1"/>
              </a:solidFill>
              <a:effectLst/>
              <a:latin typeface="+mn-lt"/>
              <a:ea typeface="+mn-ea"/>
              <a:cs typeface="+mn-cs"/>
            </a:rPr>
            <a:t>　水道事業（水道特会）においては、</a:t>
          </a:r>
          <a:r>
            <a:rPr kumimoji="1" lang="ja-JP" altLang="ja-JP" sz="1100">
              <a:solidFill>
                <a:schemeClr val="tx1"/>
              </a:solidFill>
              <a:effectLst/>
              <a:latin typeface="+mn-lt"/>
              <a:ea typeface="+mn-ea"/>
              <a:cs typeface="+mn-cs"/>
            </a:rPr>
            <a:t>今後は小浜島に接続する海底送水管更新工事が予定されており、その事業費の増額に伴う簡水債や過疎債の起債額の増加が見込まれる。</a:t>
          </a:r>
          <a:endParaRPr lang="ja-JP" altLang="ja-JP" sz="1400">
            <a:solidFill>
              <a:schemeClr val="tx1"/>
            </a:solidFill>
            <a:effectLst/>
          </a:endParaRPr>
        </a:p>
        <a:p>
          <a:r>
            <a:rPr kumimoji="1" lang="ja-JP" altLang="ja-JP" sz="1100">
              <a:solidFill>
                <a:schemeClr val="dk1"/>
              </a:solidFill>
              <a:effectLst/>
              <a:latin typeface="+mn-lt"/>
              <a:ea typeface="+mn-ea"/>
              <a:cs typeface="+mn-cs"/>
            </a:rPr>
            <a:t>　国民健康保険事業、介護保険事業では、全国的な傾向と例外なく、本町でも高齢化に伴う医療費、介護費が増加傾向にあり、各特会の財政状況は大変厳しい状況が見込まれることから、保険料の見直し等による適正化を図る等、健全な事業経営・運営に努める。</a:t>
          </a:r>
          <a:endParaRPr lang="ja-JP" altLang="ja-JP" sz="1400">
            <a:effectLst/>
          </a:endParaRPr>
        </a:p>
        <a:p>
          <a:r>
            <a:rPr kumimoji="1" lang="ja-JP" altLang="ja-JP" sz="1100">
              <a:solidFill>
                <a:schemeClr val="dk1"/>
              </a:solidFill>
              <a:effectLst/>
              <a:latin typeface="+mn-lt"/>
              <a:ea typeface="+mn-ea"/>
              <a:cs typeface="+mn-cs"/>
            </a:rPr>
            <a:t>　また、水道事業、下水道事業においても、事業の導入時以来行われていない料金改定の早期見直しや基準外繰入金の抑制を図る等、公営企業の独立採算制に基づいた経営健全化に努める。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沖縄県竹富町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元利償還金等については、地方債元利償還金が増加、平成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年度から始まった大型事業（沖縄振興特別推進交付金事業等）の地方債分の償還開始により増大傾向にある。</a:t>
          </a:r>
          <a:r>
            <a:rPr kumimoji="1" lang="en-US" altLang="ja-JP" sz="1100">
              <a:solidFill>
                <a:schemeClr val="dk1"/>
              </a:solidFill>
              <a:effectLst/>
              <a:latin typeface="+mn-lt"/>
              <a:ea typeface="+mn-ea"/>
              <a:cs typeface="+mn-cs"/>
            </a:rPr>
            <a:t>R01</a:t>
          </a:r>
          <a:r>
            <a:rPr kumimoji="1" lang="ja-JP" altLang="ja-JP" sz="1100">
              <a:solidFill>
                <a:schemeClr val="dk1"/>
              </a:solidFill>
              <a:effectLst/>
              <a:latin typeface="+mn-lt"/>
              <a:ea typeface="+mn-ea"/>
              <a:cs typeface="+mn-cs"/>
            </a:rPr>
            <a:t>年度より実施した新庁舎建設工事による大規模借入があったため、償還も今後増加すると見込まれる。</a:t>
          </a:r>
          <a:endParaRPr lang="ja-JP" altLang="ja-JP" sz="1400">
            <a:effectLst/>
          </a:endParaRPr>
        </a:p>
        <a:p>
          <a:r>
            <a:rPr kumimoji="1" lang="ja-JP" altLang="ja-JP" sz="1100">
              <a:solidFill>
                <a:schemeClr val="dk1"/>
              </a:solidFill>
              <a:effectLst/>
              <a:latin typeface="+mn-lt"/>
              <a:ea typeface="+mn-ea"/>
              <a:cs typeface="+mn-cs"/>
            </a:rPr>
            <a:t>　また、公営企業債の元利償還金に対する繰入金も増加しており、海底送水管の敷設更新計画に伴い公営企業債元利償還金の繰入金の増加に伴う分子は増加することが見込まれる。</a:t>
          </a:r>
          <a:endParaRPr lang="ja-JP" altLang="ja-JP" sz="1400">
            <a:effectLst/>
          </a:endParaRPr>
        </a:p>
        <a:p>
          <a:r>
            <a:rPr kumimoji="1" lang="ja-JP" altLang="ja-JP" sz="1100">
              <a:solidFill>
                <a:schemeClr val="dk1"/>
              </a:solidFill>
              <a:effectLst/>
              <a:latin typeface="+mn-lt"/>
              <a:ea typeface="+mn-ea"/>
              <a:cs typeface="+mn-cs"/>
            </a:rPr>
            <a:t>　算入公債費についても昨年に比べ増となっており、沖縄振興特別推進交付金事業等の増加に伴い新発債が増加傾向にあり、今後も起債依存度の高い事業が増加すると見込めることから、後年度の財政措置が有効な起債区分の活用を図るなど町債の適正運用や新発債の抑制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満期一括償還地方債該当無し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沖縄県竹富町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将来負担比率は</a:t>
          </a:r>
          <a:r>
            <a:rPr kumimoji="1" lang="en-US" altLang="ja-JP" sz="1100">
              <a:solidFill>
                <a:schemeClr val="dk1"/>
              </a:solidFill>
              <a:effectLst/>
              <a:latin typeface="+mn-lt"/>
              <a:ea typeface="+mn-ea"/>
              <a:cs typeface="+mn-cs"/>
            </a:rPr>
            <a:t>R02</a:t>
          </a:r>
          <a:r>
            <a:rPr kumimoji="1" lang="ja-JP" altLang="ja-JP" sz="1100">
              <a:solidFill>
                <a:schemeClr val="dk1"/>
              </a:solidFill>
              <a:effectLst/>
              <a:latin typeface="+mn-lt"/>
              <a:ea typeface="+mn-ea"/>
              <a:cs typeface="+mn-cs"/>
            </a:rPr>
            <a:t>年度までマイナスを維持してきたが、将来負担額の増大により今年度では</a:t>
          </a:r>
          <a:r>
            <a:rPr kumimoji="1" lang="en-US" altLang="ja-JP" sz="1100">
              <a:solidFill>
                <a:schemeClr val="dk1"/>
              </a:solidFill>
              <a:effectLst/>
              <a:latin typeface="+mn-lt"/>
              <a:ea typeface="+mn-ea"/>
              <a:cs typeface="+mn-cs"/>
            </a:rPr>
            <a:t>11.3%</a:t>
          </a:r>
          <a:r>
            <a:rPr kumimoji="1" lang="ja-JP" altLang="ja-JP" sz="1100">
              <a:solidFill>
                <a:schemeClr val="dk1"/>
              </a:solidFill>
              <a:effectLst/>
              <a:latin typeface="+mn-lt"/>
              <a:ea typeface="+mn-ea"/>
              <a:cs typeface="+mn-cs"/>
            </a:rPr>
            <a:t>となっている</a:t>
          </a:r>
          <a:r>
            <a:rPr kumimoji="1" lang="ja-JP" altLang="ja-JP" sz="1100">
              <a:solidFill>
                <a:schemeClr val="tx1"/>
              </a:solidFill>
              <a:effectLst/>
              <a:latin typeface="+mn-lt"/>
              <a:ea typeface="+mn-ea"/>
              <a:cs typeface="+mn-cs"/>
            </a:rPr>
            <a:t>。主に</a:t>
          </a:r>
          <a:r>
            <a:rPr kumimoji="1" lang="ja-JP" altLang="en-US" sz="1100">
              <a:solidFill>
                <a:schemeClr val="tx1"/>
              </a:solidFill>
              <a:effectLst/>
              <a:latin typeface="+mn-lt"/>
              <a:ea typeface="+mn-ea"/>
              <a:cs typeface="+mn-cs"/>
            </a:rPr>
            <a:t>大型工事</a:t>
          </a:r>
          <a:r>
            <a:rPr kumimoji="1" lang="ja-JP" altLang="ja-JP" sz="1100">
              <a:solidFill>
                <a:schemeClr val="tx1"/>
              </a:solidFill>
              <a:effectLst/>
              <a:latin typeface="+mn-lt"/>
              <a:ea typeface="+mn-ea"/>
              <a:cs typeface="+mn-cs"/>
            </a:rPr>
            <a:t>に伴い地方債の現在高が大幅に増加するなどの影響で悪化している状況である。</a:t>
          </a:r>
          <a:endParaRPr lang="ja-JP" altLang="ja-JP" sz="1400">
            <a:solidFill>
              <a:schemeClr val="tx1"/>
            </a:solidFill>
            <a:effectLst/>
          </a:endParaRPr>
        </a:p>
        <a:p>
          <a:r>
            <a:rPr kumimoji="1" lang="ja-JP" altLang="ja-JP" sz="1100">
              <a:solidFill>
                <a:schemeClr val="dk1"/>
              </a:solidFill>
              <a:effectLst/>
              <a:latin typeface="+mn-lt"/>
              <a:ea typeface="+mn-ea"/>
              <a:cs typeface="+mn-cs"/>
            </a:rPr>
            <a:t>　比率を構成する分子構造数値をみると、将来負担額では、大型事業に伴う地方債残高や公営企業債等繰入見込額が増加傾向にあり、充当可能財源等では財政調整基金の積み増しにより充当可能基金が増加している。</a:t>
          </a:r>
          <a:endParaRPr lang="ja-JP" altLang="ja-JP" sz="1400">
            <a:effectLst/>
          </a:endParaRPr>
        </a:p>
        <a:p>
          <a:r>
            <a:rPr kumimoji="1" lang="ja-JP" altLang="ja-JP" sz="1100">
              <a:solidFill>
                <a:schemeClr val="dk1"/>
              </a:solidFill>
              <a:effectLst/>
              <a:latin typeface="+mn-lt"/>
              <a:ea typeface="+mn-ea"/>
              <a:cs typeface="+mn-cs"/>
            </a:rPr>
            <a:t>　今後の見通しについて、大型事業の長寿命化・更新整備が控えているものの優先順位を見極め地方債発行額を抑制することや、地方交付税の頭打ちが見込めることから、高利率の積極的な繰上償還の実施や、計画的・適正な基金の管理運営に取組み将来負担の抑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沖縄県竹富町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tx1"/>
              </a:solidFill>
              <a:effectLst/>
              <a:latin typeface="+mn-lt"/>
              <a:ea typeface="+mn-ea"/>
              <a:cs typeface="+mn-cs"/>
            </a:rPr>
            <a:t>（増減理由）</a:t>
          </a:r>
          <a:endParaRPr lang="ja-JP" altLang="ja-JP" sz="1600">
            <a:solidFill>
              <a:schemeClr val="tx1"/>
            </a:solidFill>
            <a:effectLst/>
          </a:endParaRPr>
        </a:p>
        <a:p>
          <a:r>
            <a:rPr kumimoji="1" lang="en-US" altLang="ja-JP" sz="1200">
              <a:solidFill>
                <a:schemeClr val="tx1"/>
              </a:solidFill>
              <a:effectLst/>
              <a:latin typeface="+mn-lt"/>
              <a:ea typeface="+mn-ea"/>
              <a:cs typeface="+mn-cs"/>
            </a:rPr>
            <a:t>4</a:t>
          </a:r>
          <a:r>
            <a:rPr kumimoji="1" lang="ja-JP" altLang="en-US" sz="1200">
              <a:solidFill>
                <a:schemeClr val="tx1"/>
              </a:solidFill>
              <a:effectLst/>
              <a:latin typeface="+mn-lt"/>
              <a:ea typeface="+mn-ea"/>
              <a:cs typeface="+mn-cs"/>
            </a:rPr>
            <a:t>年に</a:t>
          </a:r>
          <a:r>
            <a:rPr kumimoji="1" lang="en-US" altLang="ja-JP" sz="1200">
              <a:solidFill>
                <a:schemeClr val="tx1"/>
              </a:solidFill>
              <a:effectLst/>
              <a:latin typeface="+mn-lt"/>
              <a:ea typeface="+mn-ea"/>
              <a:cs typeface="+mn-cs"/>
            </a:rPr>
            <a:t>1</a:t>
          </a:r>
          <a:r>
            <a:rPr kumimoji="1" lang="ja-JP" altLang="en-US" sz="1200">
              <a:solidFill>
                <a:schemeClr val="tx1"/>
              </a:solidFill>
              <a:effectLst/>
              <a:latin typeface="+mn-lt"/>
              <a:ea typeface="+mn-ea"/>
              <a:cs typeface="+mn-cs"/>
            </a:rPr>
            <a:t>度の本町の大型イベント「ぱいぬしま祭り」開催に伴い、ふるさと創生事業基金の取り崩しを行ったため減額が生じている。</a:t>
          </a:r>
        </a:p>
        <a:p>
          <a:r>
            <a:rPr kumimoji="1" lang="ja-JP" altLang="en-US" sz="1200">
              <a:solidFill>
                <a:schemeClr val="tx1"/>
              </a:solidFill>
              <a:effectLst/>
              <a:latin typeface="+mn-lt"/>
              <a:ea typeface="+mn-ea"/>
              <a:cs typeface="+mn-cs"/>
            </a:rPr>
            <a:t>その一方で、財政調整基金において過年度剰余金の</a:t>
          </a:r>
          <a:r>
            <a:rPr kumimoji="1" lang="en-US" altLang="ja-JP" sz="1200">
              <a:solidFill>
                <a:schemeClr val="tx1"/>
              </a:solidFill>
              <a:effectLst/>
              <a:latin typeface="+mn-lt"/>
              <a:ea typeface="+mn-ea"/>
              <a:cs typeface="+mn-cs"/>
            </a:rPr>
            <a:t>2</a:t>
          </a:r>
          <a:r>
            <a:rPr kumimoji="1" lang="ja-JP" altLang="en-US" sz="1200">
              <a:solidFill>
                <a:schemeClr val="tx1"/>
              </a:solidFill>
              <a:effectLst/>
              <a:latin typeface="+mn-lt"/>
              <a:ea typeface="+mn-ea"/>
              <a:cs typeface="+mn-cs"/>
            </a:rPr>
            <a:t>分の</a:t>
          </a:r>
          <a:r>
            <a:rPr kumimoji="1" lang="en-US" altLang="ja-JP" sz="1200">
              <a:solidFill>
                <a:schemeClr val="tx1"/>
              </a:solidFill>
              <a:effectLst/>
              <a:latin typeface="+mn-lt"/>
              <a:ea typeface="+mn-ea"/>
              <a:cs typeface="+mn-cs"/>
            </a:rPr>
            <a:t>1</a:t>
          </a:r>
          <a:r>
            <a:rPr kumimoji="1" lang="ja-JP" altLang="en-US" sz="1200">
              <a:solidFill>
                <a:schemeClr val="tx1"/>
              </a:solidFill>
              <a:effectLst/>
              <a:latin typeface="+mn-lt"/>
              <a:ea typeface="+mn-ea"/>
              <a:cs typeface="+mn-cs"/>
            </a:rPr>
            <a:t>を積立てるなどで基金全体では残高増となっている。</a:t>
          </a:r>
          <a:endParaRPr kumimoji="1" lang="en-US" altLang="ja-JP" sz="1200">
            <a:solidFill>
              <a:schemeClr val="tx1"/>
            </a:solidFill>
            <a:effectLst/>
            <a:latin typeface="+mn-lt"/>
            <a:ea typeface="+mn-ea"/>
            <a:cs typeface="+mn-cs"/>
          </a:endParaRPr>
        </a:p>
        <a:p>
          <a:endParaRPr kumimoji="1" lang="en-US" altLang="ja-JP" sz="1200">
            <a:solidFill>
              <a:schemeClr val="tx1"/>
            </a:solidFill>
            <a:effectLst/>
            <a:latin typeface="+mn-lt"/>
            <a:ea typeface="+mn-ea"/>
            <a:cs typeface="+mn-cs"/>
          </a:endParaRPr>
        </a:p>
        <a:p>
          <a:r>
            <a:rPr kumimoji="1" lang="ja-JP" altLang="ja-JP" sz="1200">
              <a:solidFill>
                <a:schemeClr val="tx1"/>
              </a:solidFill>
              <a:effectLst/>
              <a:latin typeface="+mn-lt"/>
              <a:ea typeface="+mn-ea"/>
              <a:cs typeface="+mn-cs"/>
            </a:rPr>
            <a:t>（今後の方針）</a:t>
          </a:r>
          <a:endParaRPr lang="ja-JP" altLang="ja-JP" sz="1600">
            <a:solidFill>
              <a:schemeClr val="tx1"/>
            </a:solidFill>
            <a:effectLst/>
          </a:endParaRPr>
        </a:p>
        <a:p>
          <a:r>
            <a:rPr kumimoji="1" lang="ja-JP" altLang="ja-JP" sz="1200">
              <a:solidFill>
                <a:schemeClr val="tx1"/>
              </a:solidFill>
              <a:effectLst/>
              <a:latin typeface="+mn-lt"/>
              <a:ea typeface="+mn-ea"/>
              <a:cs typeface="+mn-cs"/>
            </a:rPr>
            <a:t>今後も計画的な積立を行い、各目的達成のため効率的な活用を図る。</a:t>
          </a:r>
          <a:endParaRPr lang="ja-JP" altLang="ja-JP" sz="16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（基金の使途）</a:t>
          </a:r>
          <a:endParaRPr lang="ja-JP" altLang="ja-JP" sz="1600">
            <a:effectLst/>
          </a:endParaRPr>
        </a:p>
        <a:p>
          <a:r>
            <a:rPr kumimoji="1" lang="ja-JP" altLang="ja-JP" sz="1200">
              <a:solidFill>
                <a:schemeClr val="dk1"/>
              </a:solidFill>
              <a:effectLst/>
              <a:latin typeface="+mn-lt"/>
              <a:ea typeface="+mn-ea"/>
              <a:cs typeface="+mn-cs"/>
            </a:rPr>
            <a:t>庁舎建設・高齢者福祉・ふるさと創生・まちなみ保存・ヤマネコ保護等の事業に充当し活用する。</a:t>
          </a:r>
          <a:endParaRPr kumimoji="1" lang="en-US" altLang="ja-JP" sz="1200">
            <a:solidFill>
              <a:schemeClr val="dk1"/>
            </a:solidFill>
            <a:effectLst/>
            <a:latin typeface="+mn-lt"/>
            <a:ea typeface="+mn-ea"/>
            <a:cs typeface="+mn-cs"/>
          </a:endParaRPr>
        </a:p>
        <a:p>
          <a:endParaRPr lang="ja-JP" altLang="ja-JP" sz="1600">
            <a:effectLst/>
          </a:endParaRPr>
        </a:p>
        <a:p>
          <a:r>
            <a:rPr kumimoji="1" lang="ja-JP" altLang="ja-JP" sz="1200">
              <a:solidFill>
                <a:schemeClr val="dk1"/>
              </a:solidFill>
              <a:effectLst/>
              <a:latin typeface="+mn-lt"/>
              <a:ea typeface="+mn-ea"/>
              <a:cs typeface="+mn-cs"/>
            </a:rPr>
            <a:t>（増減理由）</a:t>
          </a:r>
          <a:endParaRPr lang="ja-JP" altLang="ja-JP" sz="1600">
            <a:solidFill>
              <a:schemeClr val="tx1"/>
            </a:solidFill>
            <a:effectLst/>
          </a:endParaRPr>
        </a:p>
        <a:p>
          <a:r>
            <a:rPr kumimoji="1" lang="en-US" altLang="ja-JP" sz="1200">
              <a:solidFill>
                <a:schemeClr val="tx1"/>
              </a:solidFill>
              <a:effectLst/>
              <a:latin typeface="+mn-lt"/>
              <a:ea typeface="+mn-ea"/>
              <a:cs typeface="+mn-cs"/>
            </a:rPr>
            <a:t>4</a:t>
          </a:r>
          <a:r>
            <a:rPr kumimoji="1" lang="ja-JP" altLang="en-US" sz="1200">
              <a:solidFill>
                <a:schemeClr val="tx1"/>
              </a:solidFill>
              <a:effectLst/>
              <a:latin typeface="+mn-lt"/>
              <a:ea typeface="+mn-ea"/>
              <a:cs typeface="+mn-cs"/>
            </a:rPr>
            <a:t>年に</a:t>
          </a:r>
          <a:r>
            <a:rPr kumimoji="1" lang="en-US" altLang="ja-JP" sz="1200">
              <a:solidFill>
                <a:schemeClr val="tx1"/>
              </a:solidFill>
              <a:effectLst/>
              <a:latin typeface="+mn-lt"/>
              <a:ea typeface="+mn-ea"/>
              <a:cs typeface="+mn-cs"/>
            </a:rPr>
            <a:t>1</a:t>
          </a:r>
          <a:r>
            <a:rPr kumimoji="1" lang="ja-JP" altLang="en-US" sz="1200">
              <a:solidFill>
                <a:schemeClr val="tx1"/>
              </a:solidFill>
              <a:effectLst/>
              <a:latin typeface="+mn-lt"/>
              <a:ea typeface="+mn-ea"/>
              <a:cs typeface="+mn-cs"/>
            </a:rPr>
            <a:t>度の本町の大型イベント「ぱいぬしま祭り」開催に伴い、ふるさと創生事業基金の取り崩しを行ったため減額が生じている。</a:t>
          </a:r>
        </a:p>
        <a:p>
          <a:endParaRPr lang="ja-JP" altLang="ja-JP" sz="1600">
            <a:effectLst/>
          </a:endParaRPr>
        </a:p>
        <a:p>
          <a:r>
            <a:rPr kumimoji="1" lang="ja-JP" altLang="ja-JP" sz="1200">
              <a:solidFill>
                <a:schemeClr val="dk1"/>
              </a:solidFill>
              <a:effectLst/>
              <a:latin typeface="+mn-lt"/>
              <a:ea typeface="+mn-ea"/>
              <a:cs typeface="+mn-cs"/>
            </a:rPr>
            <a:t>（今後の方針）</a:t>
          </a:r>
          <a:endParaRPr lang="ja-JP" altLang="ja-JP" sz="1600">
            <a:effectLst/>
          </a:endParaRPr>
        </a:p>
        <a:p>
          <a:r>
            <a:rPr kumimoji="1" lang="ja-JP" altLang="ja-JP" sz="1200">
              <a:solidFill>
                <a:schemeClr val="dk1"/>
              </a:solidFill>
              <a:effectLst/>
              <a:latin typeface="+mn-lt"/>
              <a:ea typeface="+mn-ea"/>
              <a:cs typeface="+mn-cs"/>
            </a:rPr>
            <a:t>各基金の目的に係る事業内容等を精査し、国の制度等を活用しながら計画的かつ適正な活用に努める。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600">
            <a:effectLst/>
          </a:endParaRPr>
        </a:p>
        <a:p>
          <a:r>
            <a:rPr kumimoji="1" lang="ja-JP" altLang="ja-JP" sz="1200">
              <a:solidFill>
                <a:schemeClr val="dk1"/>
              </a:solidFill>
              <a:effectLst/>
              <a:latin typeface="+mn-lt"/>
              <a:ea typeface="+mn-ea"/>
              <a:cs typeface="+mn-cs"/>
            </a:rPr>
            <a:t>本町は島嶼の町であり、各種行政サービスの提供が多種多様となっている。住民サービス維持のためにも財源不足等への備えが必要となる。</a:t>
          </a:r>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今後の財源不足等、不測の事態へ対応するため、計画的な積立を行ってきたことによる増額である。</a:t>
          </a:r>
          <a:endParaRPr kumimoji="1" lang="en-US" altLang="ja-JP" sz="1200">
            <a:solidFill>
              <a:schemeClr val="dk1"/>
            </a:solidFill>
            <a:effectLst/>
            <a:latin typeface="+mn-lt"/>
            <a:ea typeface="+mn-ea"/>
            <a:cs typeface="+mn-cs"/>
          </a:endParaRPr>
        </a:p>
        <a:p>
          <a:endParaRPr lang="ja-JP" altLang="ja-JP" sz="1600">
            <a:effectLst/>
          </a:endParaRPr>
        </a:p>
        <a:p>
          <a:r>
            <a:rPr kumimoji="1" lang="ja-JP" altLang="ja-JP" sz="1200">
              <a:solidFill>
                <a:schemeClr val="dk1"/>
              </a:solidFill>
              <a:effectLst/>
              <a:latin typeface="+mn-lt"/>
              <a:ea typeface="+mn-ea"/>
              <a:cs typeface="+mn-cs"/>
            </a:rPr>
            <a:t>（今後の方針）</a:t>
          </a:r>
          <a:endParaRPr lang="ja-JP" altLang="ja-JP" sz="1600">
            <a:effectLst/>
          </a:endParaRPr>
        </a:p>
        <a:p>
          <a:r>
            <a:rPr kumimoji="1" lang="ja-JP" altLang="ja-JP" sz="1200">
              <a:solidFill>
                <a:schemeClr val="dk1"/>
              </a:solidFill>
              <a:effectLst/>
              <a:latin typeface="+mn-lt"/>
              <a:ea typeface="+mn-ea"/>
              <a:cs typeface="+mn-cs"/>
            </a:rPr>
            <a:t>今後も計画的な積立を行い、将来の財源不足等の事態に備える。</a:t>
          </a:r>
          <a:endParaRPr lang="ja-JP" altLang="ja-JP" sz="16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財政負担軽減を図るため、計画的な繰上げ償還等を行う。その財源とするため、計画的な積立を行っており増額となっている。</a:t>
          </a:r>
          <a:endParaRPr kumimoji="1" lang="en-US" altLang="ja-JP" sz="1200" b="0" i="0" baseline="0">
            <a:solidFill>
              <a:schemeClr val="dk1"/>
            </a:solidFill>
            <a:effectLst/>
            <a:latin typeface="+mn-lt"/>
            <a:ea typeface="+mn-ea"/>
            <a:cs typeface="+mn-cs"/>
          </a:endParaRPr>
        </a:p>
        <a:p>
          <a:pPr eaLnBrk="1" fontAlgn="auto" latinLnBrk="0" hangingPunct="1"/>
          <a:endParaRPr lang="ja-JP" altLang="ja-JP" sz="1600">
            <a:effectLst/>
          </a:endParaRPr>
        </a:p>
        <a:p>
          <a:r>
            <a:rPr kumimoji="1" lang="ja-JP" altLang="ja-JP" sz="1200">
              <a:solidFill>
                <a:schemeClr val="dk1"/>
              </a:solidFill>
              <a:effectLst/>
              <a:latin typeface="+mn-lt"/>
              <a:ea typeface="+mn-ea"/>
              <a:cs typeface="+mn-cs"/>
            </a:rPr>
            <a:t>（今後の方針）</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計画的な積立や高利率の既発債残高の繰上償還による将来負担の軽減、平準化を図る。</a:t>
          </a:r>
          <a:endParaRPr lang="ja-JP" altLang="ja-JP" sz="16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70" zoomScaleNormal="70" workbookViewId="0">
      <selection activeCell="E47" sqref="E47:DI47"/>
    </sheetView>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9013787</v>
      </c>
      <c r="BO4" s="358"/>
      <c r="BP4" s="358"/>
      <c r="BQ4" s="358"/>
      <c r="BR4" s="358"/>
      <c r="BS4" s="358"/>
      <c r="BT4" s="358"/>
      <c r="BU4" s="359"/>
      <c r="BV4" s="357">
        <v>10270235</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9.3000000000000007</v>
      </c>
      <c r="CU4" s="364"/>
      <c r="CV4" s="364"/>
      <c r="CW4" s="364"/>
      <c r="CX4" s="364"/>
      <c r="CY4" s="364"/>
      <c r="CZ4" s="364"/>
      <c r="DA4" s="365"/>
      <c r="DB4" s="363">
        <v>8.9</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17" t="s">
        <v>89</v>
      </c>
      <c r="AN5" s="418"/>
      <c r="AO5" s="418"/>
      <c r="AP5" s="418"/>
      <c r="AQ5" s="418"/>
      <c r="AR5" s="418"/>
      <c r="AS5" s="418"/>
      <c r="AT5" s="419"/>
      <c r="AU5" s="420" t="s">
        <v>90</v>
      </c>
      <c r="AV5" s="421"/>
      <c r="AW5" s="421"/>
      <c r="AX5" s="421"/>
      <c r="AY5" s="422" t="s">
        <v>91</v>
      </c>
      <c r="AZ5" s="423"/>
      <c r="BA5" s="423"/>
      <c r="BB5" s="423"/>
      <c r="BC5" s="423"/>
      <c r="BD5" s="423"/>
      <c r="BE5" s="423"/>
      <c r="BF5" s="423"/>
      <c r="BG5" s="423"/>
      <c r="BH5" s="423"/>
      <c r="BI5" s="423"/>
      <c r="BJ5" s="423"/>
      <c r="BK5" s="423"/>
      <c r="BL5" s="423"/>
      <c r="BM5" s="424"/>
      <c r="BN5" s="425">
        <v>8525427</v>
      </c>
      <c r="BO5" s="426"/>
      <c r="BP5" s="426"/>
      <c r="BQ5" s="426"/>
      <c r="BR5" s="426"/>
      <c r="BS5" s="426"/>
      <c r="BT5" s="426"/>
      <c r="BU5" s="427"/>
      <c r="BV5" s="425">
        <v>9468254</v>
      </c>
      <c r="BW5" s="426"/>
      <c r="BX5" s="426"/>
      <c r="BY5" s="426"/>
      <c r="BZ5" s="426"/>
      <c r="CA5" s="426"/>
      <c r="CB5" s="426"/>
      <c r="CC5" s="427"/>
      <c r="CD5" s="428" t="s">
        <v>92</v>
      </c>
      <c r="CE5" s="429"/>
      <c r="CF5" s="429"/>
      <c r="CG5" s="429"/>
      <c r="CH5" s="429"/>
      <c r="CI5" s="429"/>
      <c r="CJ5" s="429"/>
      <c r="CK5" s="429"/>
      <c r="CL5" s="429"/>
      <c r="CM5" s="429"/>
      <c r="CN5" s="429"/>
      <c r="CO5" s="429"/>
      <c r="CP5" s="429"/>
      <c r="CQ5" s="429"/>
      <c r="CR5" s="429"/>
      <c r="CS5" s="430"/>
      <c r="CT5" s="391">
        <v>91</v>
      </c>
      <c r="CU5" s="392"/>
      <c r="CV5" s="392"/>
      <c r="CW5" s="392"/>
      <c r="CX5" s="392"/>
      <c r="CY5" s="392"/>
      <c r="CZ5" s="392"/>
      <c r="DA5" s="393"/>
      <c r="DB5" s="391">
        <v>87.1</v>
      </c>
      <c r="DC5" s="392"/>
      <c r="DD5" s="392"/>
      <c r="DE5" s="392"/>
      <c r="DF5" s="392"/>
      <c r="DG5" s="392"/>
      <c r="DH5" s="392"/>
      <c r="DI5" s="393"/>
    </row>
    <row r="6" spans="1:119" ht="18.75" customHeight="1" x14ac:dyDescent="0.15">
      <c r="A6" s="175"/>
      <c r="B6" s="394" t="s">
        <v>93</v>
      </c>
      <c r="C6" s="395"/>
      <c r="D6" s="395"/>
      <c r="E6" s="396"/>
      <c r="F6" s="396"/>
      <c r="G6" s="396"/>
      <c r="H6" s="396"/>
      <c r="I6" s="396"/>
      <c r="J6" s="396"/>
      <c r="K6" s="396"/>
      <c r="L6" s="396" t="s">
        <v>94</v>
      </c>
      <c r="M6" s="396"/>
      <c r="N6" s="396"/>
      <c r="O6" s="396"/>
      <c r="P6" s="396"/>
      <c r="Q6" s="396"/>
      <c r="R6" s="400"/>
      <c r="S6" s="400"/>
      <c r="T6" s="400"/>
      <c r="U6" s="400"/>
      <c r="V6" s="401"/>
      <c r="W6" s="404" t="s">
        <v>95</v>
      </c>
      <c r="X6" s="405"/>
      <c r="Y6" s="405"/>
      <c r="Z6" s="405"/>
      <c r="AA6" s="405"/>
      <c r="AB6" s="395"/>
      <c r="AC6" s="408" t="s">
        <v>96</v>
      </c>
      <c r="AD6" s="409"/>
      <c r="AE6" s="409"/>
      <c r="AF6" s="409"/>
      <c r="AG6" s="409"/>
      <c r="AH6" s="409"/>
      <c r="AI6" s="409"/>
      <c r="AJ6" s="409"/>
      <c r="AK6" s="409"/>
      <c r="AL6" s="410"/>
      <c r="AM6" s="417" t="s">
        <v>97</v>
      </c>
      <c r="AN6" s="418"/>
      <c r="AO6" s="418"/>
      <c r="AP6" s="418"/>
      <c r="AQ6" s="418"/>
      <c r="AR6" s="418"/>
      <c r="AS6" s="418"/>
      <c r="AT6" s="419"/>
      <c r="AU6" s="420" t="s">
        <v>90</v>
      </c>
      <c r="AV6" s="421"/>
      <c r="AW6" s="421"/>
      <c r="AX6" s="421"/>
      <c r="AY6" s="422" t="s">
        <v>98</v>
      </c>
      <c r="AZ6" s="423"/>
      <c r="BA6" s="423"/>
      <c r="BB6" s="423"/>
      <c r="BC6" s="423"/>
      <c r="BD6" s="423"/>
      <c r="BE6" s="423"/>
      <c r="BF6" s="423"/>
      <c r="BG6" s="423"/>
      <c r="BH6" s="423"/>
      <c r="BI6" s="423"/>
      <c r="BJ6" s="423"/>
      <c r="BK6" s="423"/>
      <c r="BL6" s="423"/>
      <c r="BM6" s="424"/>
      <c r="BN6" s="425">
        <v>488360</v>
      </c>
      <c r="BO6" s="426"/>
      <c r="BP6" s="426"/>
      <c r="BQ6" s="426"/>
      <c r="BR6" s="426"/>
      <c r="BS6" s="426"/>
      <c r="BT6" s="426"/>
      <c r="BU6" s="427"/>
      <c r="BV6" s="425">
        <v>801981</v>
      </c>
      <c r="BW6" s="426"/>
      <c r="BX6" s="426"/>
      <c r="BY6" s="426"/>
      <c r="BZ6" s="426"/>
      <c r="CA6" s="426"/>
      <c r="CB6" s="426"/>
      <c r="CC6" s="427"/>
      <c r="CD6" s="428" t="s">
        <v>99</v>
      </c>
      <c r="CE6" s="429"/>
      <c r="CF6" s="429"/>
      <c r="CG6" s="429"/>
      <c r="CH6" s="429"/>
      <c r="CI6" s="429"/>
      <c r="CJ6" s="429"/>
      <c r="CK6" s="429"/>
      <c r="CL6" s="429"/>
      <c r="CM6" s="429"/>
      <c r="CN6" s="429"/>
      <c r="CO6" s="429"/>
      <c r="CP6" s="429"/>
      <c r="CQ6" s="429"/>
      <c r="CR6" s="429"/>
      <c r="CS6" s="430"/>
      <c r="CT6" s="431">
        <v>91.3</v>
      </c>
      <c r="CU6" s="432"/>
      <c r="CV6" s="432"/>
      <c r="CW6" s="432"/>
      <c r="CX6" s="432"/>
      <c r="CY6" s="432"/>
      <c r="CZ6" s="432"/>
      <c r="DA6" s="433"/>
      <c r="DB6" s="431">
        <v>87.1</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1"/>
      <c r="AD7" s="412"/>
      <c r="AE7" s="412"/>
      <c r="AF7" s="412"/>
      <c r="AG7" s="412"/>
      <c r="AH7" s="412"/>
      <c r="AI7" s="412"/>
      <c r="AJ7" s="412"/>
      <c r="AK7" s="412"/>
      <c r="AL7" s="413"/>
      <c r="AM7" s="417" t="s">
        <v>100</v>
      </c>
      <c r="AN7" s="418"/>
      <c r="AO7" s="418"/>
      <c r="AP7" s="418"/>
      <c r="AQ7" s="418"/>
      <c r="AR7" s="418"/>
      <c r="AS7" s="418"/>
      <c r="AT7" s="419"/>
      <c r="AU7" s="420" t="s">
        <v>90</v>
      </c>
      <c r="AV7" s="421"/>
      <c r="AW7" s="421"/>
      <c r="AX7" s="421"/>
      <c r="AY7" s="422" t="s">
        <v>101</v>
      </c>
      <c r="AZ7" s="423"/>
      <c r="BA7" s="423"/>
      <c r="BB7" s="423"/>
      <c r="BC7" s="423"/>
      <c r="BD7" s="423"/>
      <c r="BE7" s="423"/>
      <c r="BF7" s="423"/>
      <c r="BG7" s="423"/>
      <c r="BH7" s="423"/>
      <c r="BI7" s="423"/>
      <c r="BJ7" s="423"/>
      <c r="BK7" s="423"/>
      <c r="BL7" s="423"/>
      <c r="BM7" s="424"/>
      <c r="BN7" s="425">
        <v>108033</v>
      </c>
      <c r="BO7" s="426"/>
      <c r="BP7" s="426"/>
      <c r="BQ7" s="426"/>
      <c r="BR7" s="426"/>
      <c r="BS7" s="426"/>
      <c r="BT7" s="426"/>
      <c r="BU7" s="427"/>
      <c r="BV7" s="425">
        <v>445959</v>
      </c>
      <c r="BW7" s="426"/>
      <c r="BX7" s="426"/>
      <c r="BY7" s="426"/>
      <c r="BZ7" s="426"/>
      <c r="CA7" s="426"/>
      <c r="CB7" s="426"/>
      <c r="CC7" s="427"/>
      <c r="CD7" s="428" t="s">
        <v>102</v>
      </c>
      <c r="CE7" s="429"/>
      <c r="CF7" s="429"/>
      <c r="CG7" s="429"/>
      <c r="CH7" s="429"/>
      <c r="CI7" s="429"/>
      <c r="CJ7" s="429"/>
      <c r="CK7" s="429"/>
      <c r="CL7" s="429"/>
      <c r="CM7" s="429"/>
      <c r="CN7" s="429"/>
      <c r="CO7" s="429"/>
      <c r="CP7" s="429"/>
      <c r="CQ7" s="429"/>
      <c r="CR7" s="429"/>
      <c r="CS7" s="430"/>
      <c r="CT7" s="425">
        <v>4071000</v>
      </c>
      <c r="CU7" s="426"/>
      <c r="CV7" s="426"/>
      <c r="CW7" s="426"/>
      <c r="CX7" s="426"/>
      <c r="CY7" s="426"/>
      <c r="CZ7" s="426"/>
      <c r="DA7" s="427"/>
      <c r="DB7" s="425">
        <v>3989925</v>
      </c>
      <c r="DC7" s="426"/>
      <c r="DD7" s="426"/>
      <c r="DE7" s="426"/>
      <c r="DF7" s="426"/>
      <c r="DG7" s="426"/>
      <c r="DH7" s="426"/>
      <c r="DI7" s="427"/>
    </row>
    <row r="8" spans="1:119" ht="18.75" customHeight="1" thickBot="1" x14ac:dyDescent="0.2">
      <c r="A8" s="175"/>
      <c r="B8" s="397"/>
      <c r="C8" s="398"/>
      <c r="D8" s="398"/>
      <c r="E8" s="399"/>
      <c r="F8" s="399"/>
      <c r="G8" s="399"/>
      <c r="H8" s="399"/>
      <c r="I8" s="399"/>
      <c r="J8" s="399"/>
      <c r="K8" s="399"/>
      <c r="L8" s="399"/>
      <c r="M8" s="399"/>
      <c r="N8" s="399"/>
      <c r="O8" s="399"/>
      <c r="P8" s="399"/>
      <c r="Q8" s="399"/>
      <c r="R8" s="402"/>
      <c r="S8" s="402"/>
      <c r="T8" s="402"/>
      <c r="U8" s="402"/>
      <c r="V8" s="403"/>
      <c r="W8" s="406"/>
      <c r="X8" s="407"/>
      <c r="Y8" s="407"/>
      <c r="Z8" s="407"/>
      <c r="AA8" s="407"/>
      <c r="AB8" s="398"/>
      <c r="AC8" s="414"/>
      <c r="AD8" s="415"/>
      <c r="AE8" s="415"/>
      <c r="AF8" s="415"/>
      <c r="AG8" s="415"/>
      <c r="AH8" s="415"/>
      <c r="AI8" s="415"/>
      <c r="AJ8" s="415"/>
      <c r="AK8" s="415"/>
      <c r="AL8" s="416"/>
      <c r="AM8" s="417" t="s">
        <v>103</v>
      </c>
      <c r="AN8" s="418"/>
      <c r="AO8" s="418"/>
      <c r="AP8" s="418"/>
      <c r="AQ8" s="418"/>
      <c r="AR8" s="418"/>
      <c r="AS8" s="418"/>
      <c r="AT8" s="419"/>
      <c r="AU8" s="420" t="s">
        <v>90</v>
      </c>
      <c r="AV8" s="421"/>
      <c r="AW8" s="421"/>
      <c r="AX8" s="421"/>
      <c r="AY8" s="422" t="s">
        <v>104</v>
      </c>
      <c r="AZ8" s="423"/>
      <c r="BA8" s="423"/>
      <c r="BB8" s="423"/>
      <c r="BC8" s="423"/>
      <c r="BD8" s="423"/>
      <c r="BE8" s="423"/>
      <c r="BF8" s="423"/>
      <c r="BG8" s="423"/>
      <c r="BH8" s="423"/>
      <c r="BI8" s="423"/>
      <c r="BJ8" s="423"/>
      <c r="BK8" s="423"/>
      <c r="BL8" s="423"/>
      <c r="BM8" s="424"/>
      <c r="BN8" s="425">
        <v>380327</v>
      </c>
      <c r="BO8" s="426"/>
      <c r="BP8" s="426"/>
      <c r="BQ8" s="426"/>
      <c r="BR8" s="426"/>
      <c r="BS8" s="426"/>
      <c r="BT8" s="426"/>
      <c r="BU8" s="427"/>
      <c r="BV8" s="425">
        <v>356022</v>
      </c>
      <c r="BW8" s="426"/>
      <c r="BX8" s="426"/>
      <c r="BY8" s="426"/>
      <c r="BZ8" s="426"/>
      <c r="CA8" s="426"/>
      <c r="CB8" s="426"/>
      <c r="CC8" s="427"/>
      <c r="CD8" s="428" t="s">
        <v>105</v>
      </c>
      <c r="CE8" s="429"/>
      <c r="CF8" s="429"/>
      <c r="CG8" s="429"/>
      <c r="CH8" s="429"/>
      <c r="CI8" s="429"/>
      <c r="CJ8" s="429"/>
      <c r="CK8" s="429"/>
      <c r="CL8" s="429"/>
      <c r="CM8" s="429"/>
      <c r="CN8" s="429"/>
      <c r="CO8" s="429"/>
      <c r="CP8" s="429"/>
      <c r="CQ8" s="429"/>
      <c r="CR8" s="429"/>
      <c r="CS8" s="430"/>
      <c r="CT8" s="434">
        <v>0.14000000000000001</v>
      </c>
      <c r="CU8" s="435"/>
      <c r="CV8" s="435"/>
      <c r="CW8" s="435"/>
      <c r="CX8" s="435"/>
      <c r="CY8" s="435"/>
      <c r="CZ8" s="435"/>
      <c r="DA8" s="436"/>
      <c r="DB8" s="434">
        <v>0.14000000000000001</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3942</v>
      </c>
      <c r="S9" s="442"/>
      <c r="T9" s="442"/>
      <c r="U9" s="442"/>
      <c r="V9" s="443"/>
      <c r="W9" s="351" t="s">
        <v>108</v>
      </c>
      <c r="X9" s="352"/>
      <c r="Y9" s="352"/>
      <c r="Z9" s="352"/>
      <c r="AA9" s="352"/>
      <c r="AB9" s="352"/>
      <c r="AC9" s="352"/>
      <c r="AD9" s="352"/>
      <c r="AE9" s="352"/>
      <c r="AF9" s="352"/>
      <c r="AG9" s="352"/>
      <c r="AH9" s="352"/>
      <c r="AI9" s="352"/>
      <c r="AJ9" s="352"/>
      <c r="AK9" s="352"/>
      <c r="AL9" s="353"/>
      <c r="AM9" s="417" t="s">
        <v>109</v>
      </c>
      <c r="AN9" s="418"/>
      <c r="AO9" s="418"/>
      <c r="AP9" s="418"/>
      <c r="AQ9" s="418"/>
      <c r="AR9" s="418"/>
      <c r="AS9" s="418"/>
      <c r="AT9" s="419"/>
      <c r="AU9" s="420" t="s">
        <v>90</v>
      </c>
      <c r="AV9" s="421"/>
      <c r="AW9" s="421"/>
      <c r="AX9" s="421"/>
      <c r="AY9" s="422" t="s">
        <v>110</v>
      </c>
      <c r="AZ9" s="423"/>
      <c r="BA9" s="423"/>
      <c r="BB9" s="423"/>
      <c r="BC9" s="423"/>
      <c r="BD9" s="423"/>
      <c r="BE9" s="423"/>
      <c r="BF9" s="423"/>
      <c r="BG9" s="423"/>
      <c r="BH9" s="423"/>
      <c r="BI9" s="423"/>
      <c r="BJ9" s="423"/>
      <c r="BK9" s="423"/>
      <c r="BL9" s="423"/>
      <c r="BM9" s="424"/>
      <c r="BN9" s="425">
        <v>24304</v>
      </c>
      <c r="BO9" s="426"/>
      <c r="BP9" s="426"/>
      <c r="BQ9" s="426"/>
      <c r="BR9" s="426"/>
      <c r="BS9" s="426"/>
      <c r="BT9" s="426"/>
      <c r="BU9" s="427"/>
      <c r="BV9" s="425">
        <v>-161614</v>
      </c>
      <c r="BW9" s="426"/>
      <c r="BX9" s="426"/>
      <c r="BY9" s="426"/>
      <c r="BZ9" s="426"/>
      <c r="CA9" s="426"/>
      <c r="CB9" s="426"/>
      <c r="CC9" s="427"/>
      <c r="CD9" s="428" t="s">
        <v>111</v>
      </c>
      <c r="CE9" s="429"/>
      <c r="CF9" s="429"/>
      <c r="CG9" s="429"/>
      <c r="CH9" s="429"/>
      <c r="CI9" s="429"/>
      <c r="CJ9" s="429"/>
      <c r="CK9" s="429"/>
      <c r="CL9" s="429"/>
      <c r="CM9" s="429"/>
      <c r="CN9" s="429"/>
      <c r="CO9" s="429"/>
      <c r="CP9" s="429"/>
      <c r="CQ9" s="429"/>
      <c r="CR9" s="429"/>
      <c r="CS9" s="430"/>
      <c r="CT9" s="391">
        <v>17.899999999999999</v>
      </c>
      <c r="CU9" s="392"/>
      <c r="CV9" s="392"/>
      <c r="CW9" s="392"/>
      <c r="CX9" s="392"/>
      <c r="CY9" s="392"/>
      <c r="CZ9" s="392"/>
      <c r="DA9" s="393"/>
      <c r="DB9" s="391">
        <v>16.399999999999999</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18"/>
      <c r="N10" s="418"/>
      <c r="O10" s="418"/>
      <c r="P10" s="418"/>
      <c r="Q10" s="419"/>
      <c r="R10" s="445">
        <v>3998</v>
      </c>
      <c r="S10" s="446"/>
      <c r="T10" s="446"/>
      <c r="U10" s="446"/>
      <c r="V10" s="447"/>
      <c r="W10" s="382"/>
      <c r="X10" s="383"/>
      <c r="Y10" s="383"/>
      <c r="Z10" s="383"/>
      <c r="AA10" s="383"/>
      <c r="AB10" s="383"/>
      <c r="AC10" s="383"/>
      <c r="AD10" s="383"/>
      <c r="AE10" s="383"/>
      <c r="AF10" s="383"/>
      <c r="AG10" s="383"/>
      <c r="AH10" s="383"/>
      <c r="AI10" s="383"/>
      <c r="AJ10" s="383"/>
      <c r="AK10" s="383"/>
      <c r="AL10" s="386"/>
      <c r="AM10" s="417" t="s">
        <v>113</v>
      </c>
      <c r="AN10" s="418"/>
      <c r="AO10" s="418"/>
      <c r="AP10" s="418"/>
      <c r="AQ10" s="418"/>
      <c r="AR10" s="418"/>
      <c r="AS10" s="418"/>
      <c r="AT10" s="419"/>
      <c r="AU10" s="420" t="s">
        <v>90</v>
      </c>
      <c r="AV10" s="421"/>
      <c r="AW10" s="421"/>
      <c r="AX10" s="421"/>
      <c r="AY10" s="422" t="s">
        <v>114</v>
      </c>
      <c r="AZ10" s="423"/>
      <c r="BA10" s="423"/>
      <c r="BB10" s="423"/>
      <c r="BC10" s="423"/>
      <c r="BD10" s="423"/>
      <c r="BE10" s="423"/>
      <c r="BF10" s="423"/>
      <c r="BG10" s="423"/>
      <c r="BH10" s="423"/>
      <c r="BI10" s="423"/>
      <c r="BJ10" s="423"/>
      <c r="BK10" s="423"/>
      <c r="BL10" s="423"/>
      <c r="BM10" s="424"/>
      <c r="BN10" s="425">
        <v>165726</v>
      </c>
      <c r="BO10" s="426"/>
      <c r="BP10" s="426"/>
      <c r="BQ10" s="426"/>
      <c r="BR10" s="426"/>
      <c r="BS10" s="426"/>
      <c r="BT10" s="426"/>
      <c r="BU10" s="427"/>
      <c r="BV10" s="425">
        <v>323617</v>
      </c>
      <c r="BW10" s="426"/>
      <c r="BX10" s="426"/>
      <c r="BY10" s="426"/>
      <c r="BZ10" s="426"/>
      <c r="CA10" s="426"/>
      <c r="CB10" s="426"/>
      <c r="CC10" s="427"/>
      <c r="CD10" s="181" t="s">
        <v>115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116</v>
      </c>
      <c r="M11" s="449"/>
      <c r="N11" s="449"/>
      <c r="O11" s="449"/>
      <c r="P11" s="449"/>
      <c r="Q11" s="450"/>
      <c r="R11" s="451" t="s">
        <v>117</v>
      </c>
      <c r="S11" s="452"/>
      <c r="T11" s="452"/>
      <c r="U11" s="452"/>
      <c r="V11" s="453"/>
      <c r="W11" s="382"/>
      <c r="X11" s="383"/>
      <c r="Y11" s="383"/>
      <c r="Z11" s="383"/>
      <c r="AA11" s="383"/>
      <c r="AB11" s="383"/>
      <c r="AC11" s="383"/>
      <c r="AD11" s="383"/>
      <c r="AE11" s="383"/>
      <c r="AF11" s="383"/>
      <c r="AG11" s="383"/>
      <c r="AH11" s="383"/>
      <c r="AI11" s="383"/>
      <c r="AJ11" s="383"/>
      <c r="AK11" s="383"/>
      <c r="AL11" s="386"/>
      <c r="AM11" s="417" t="s">
        <v>118</v>
      </c>
      <c r="AN11" s="418"/>
      <c r="AO11" s="418"/>
      <c r="AP11" s="418"/>
      <c r="AQ11" s="418"/>
      <c r="AR11" s="418"/>
      <c r="AS11" s="418"/>
      <c r="AT11" s="419"/>
      <c r="AU11" s="420" t="s">
        <v>90</v>
      </c>
      <c r="AV11" s="421"/>
      <c r="AW11" s="421"/>
      <c r="AX11" s="421"/>
      <c r="AY11" s="422" t="s">
        <v>119</v>
      </c>
      <c r="AZ11" s="423"/>
      <c r="BA11" s="423"/>
      <c r="BB11" s="423"/>
      <c r="BC11" s="423"/>
      <c r="BD11" s="423"/>
      <c r="BE11" s="423"/>
      <c r="BF11" s="423"/>
      <c r="BG11" s="423"/>
      <c r="BH11" s="423"/>
      <c r="BI11" s="423"/>
      <c r="BJ11" s="423"/>
      <c r="BK11" s="423"/>
      <c r="BL11" s="423"/>
      <c r="BM11" s="424"/>
      <c r="BN11" s="425">
        <v>0</v>
      </c>
      <c r="BO11" s="426"/>
      <c r="BP11" s="426"/>
      <c r="BQ11" s="426"/>
      <c r="BR11" s="426"/>
      <c r="BS11" s="426"/>
      <c r="BT11" s="426"/>
      <c r="BU11" s="427"/>
      <c r="BV11" s="425">
        <v>32176</v>
      </c>
      <c r="BW11" s="426"/>
      <c r="BX11" s="426"/>
      <c r="BY11" s="426"/>
      <c r="BZ11" s="426"/>
      <c r="CA11" s="426"/>
      <c r="CB11" s="426"/>
      <c r="CC11" s="427"/>
      <c r="CD11" s="428" t="s">
        <v>120</v>
      </c>
      <c r="CE11" s="429"/>
      <c r="CF11" s="429"/>
      <c r="CG11" s="429"/>
      <c r="CH11" s="429"/>
      <c r="CI11" s="429"/>
      <c r="CJ11" s="429"/>
      <c r="CK11" s="429"/>
      <c r="CL11" s="429"/>
      <c r="CM11" s="429"/>
      <c r="CN11" s="429"/>
      <c r="CO11" s="429"/>
      <c r="CP11" s="429"/>
      <c r="CQ11" s="429"/>
      <c r="CR11" s="429"/>
      <c r="CS11" s="430"/>
      <c r="CT11" s="434" t="s">
        <v>121</v>
      </c>
      <c r="CU11" s="435"/>
      <c r="CV11" s="435"/>
      <c r="CW11" s="435"/>
      <c r="CX11" s="435"/>
      <c r="CY11" s="435"/>
      <c r="CZ11" s="435"/>
      <c r="DA11" s="436"/>
      <c r="DB11" s="434" t="s">
        <v>121</v>
      </c>
      <c r="DC11" s="435"/>
      <c r="DD11" s="435"/>
      <c r="DE11" s="435"/>
      <c r="DF11" s="435"/>
      <c r="DG11" s="435"/>
      <c r="DH11" s="435"/>
      <c r="DI11" s="436"/>
    </row>
    <row r="12" spans="1:119" ht="18.75" customHeight="1" x14ac:dyDescent="0.15">
      <c r="A12" s="175"/>
      <c r="B12" s="454" t="s">
        <v>122</v>
      </c>
      <c r="C12" s="455"/>
      <c r="D12" s="455"/>
      <c r="E12" s="455"/>
      <c r="F12" s="455"/>
      <c r="G12" s="455"/>
      <c r="H12" s="455"/>
      <c r="I12" s="455"/>
      <c r="J12" s="455"/>
      <c r="K12" s="456"/>
      <c r="L12" s="463" t="s">
        <v>123</v>
      </c>
      <c r="M12" s="464"/>
      <c r="N12" s="464"/>
      <c r="O12" s="464"/>
      <c r="P12" s="464"/>
      <c r="Q12" s="465"/>
      <c r="R12" s="466">
        <v>4249</v>
      </c>
      <c r="S12" s="467"/>
      <c r="T12" s="467"/>
      <c r="U12" s="467"/>
      <c r="V12" s="468"/>
      <c r="W12" s="469" t="s">
        <v>1</v>
      </c>
      <c r="X12" s="421"/>
      <c r="Y12" s="421"/>
      <c r="Z12" s="421"/>
      <c r="AA12" s="421"/>
      <c r="AB12" s="470"/>
      <c r="AC12" s="471" t="s">
        <v>124</v>
      </c>
      <c r="AD12" s="472"/>
      <c r="AE12" s="472"/>
      <c r="AF12" s="472"/>
      <c r="AG12" s="473"/>
      <c r="AH12" s="471" t="s">
        <v>125</v>
      </c>
      <c r="AI12" s="472"/>
      <c r="AJ12" s="472"/>
      <c r="AK12" s="472"/>
      <c r="AL12" s="474"/>
      <c r="AM12" s="417" t="s">
        <v>126</v>
      </c>
      <c r="AN12" s="418"/>
      <c r="AO12" s="418"/>
      <c r="AP12" s="418"/>
      <c r="AQ12" s="418"/>
      <c r="AR12" s="418"/>
      <c r="AS12" s="418"/>
      <c r="AT12" s="419"/>
      <c r="AU12" s="420" t="s">
        <v>90</v>
      </c>
      <c r="AV12" s="421"/>
      <c r="AW12" s="421"/>
      <c r="AX12" s="421"/>
      <c r="AY12" s="422" t="s">
        <v>127</v>
      </c>
      <c r="AZ12" s="423"/>
      <c r="BA12" s="423"/>
      <c r="BB12" s="423"/>
      <c r="BC12" s="423"/>
      <c r="BD12" s="423"/>
      <c r="BE12" s="423"/>
      <c r="BF12" s="423"/>
      <c r="BG12" s="423"/>
      <c r="BH12" s="423"/>
      <c r="BI12" s="423"/>
      <c r="BJ12" s="423"/>
      <c r="BK12" s="423"/>
      <c r="BL12" s="423"/>
      <c r="BM12" s="424"/>
      <c r="BN12" s="425">
        <v>0</v>
      </c>
      <c r="BO12" s="426"/>
      <c r="BP12" s="426"/>
      <c r="BQ12" s="426"/>
      <c r="BR12" s="426"/>
      <c r="BS12" s="426"/>
      <c r="BT12" s="426"/>
      <c r="BU12" s="427"/>
      <c r="BV12" s="425">
        <v>0</v>
      </c>
      <c r="BW12" s="426"/>
      <c r="BX12" s="426"/>
      <c r="BY12" s="426"/>
      <c r="BZ12" s="426"/>
      <c r="CA12" s="426"/>
      <c r="CB12" s="426"/>
      <c r="CC12" s="427"/>
      <c r="CD12" s="428" t="s">
        <v>128</v>
      </c>
      <c r="CE12" s="429"/>
      <c r="CF12" s="429"/>
      <c r="CG12" s="429"/>
      <c r="CH12" s="429"/>
      <c r="CI12" s="429"/>
      <c r="CJ12" s="429"/>
      <c r="CK12" s="429"/>
      <c r="CL12" s="429"/>
      <c r="CM12" s="429"/>
      <c r="CN12" s="429"/>
      <c r="CO12" s="429"/>
      <c r="CP12" s="429"/>
      <c r="CQ12" s="429"/>
      <c r="CR12" s="429"/>
      <c r="CS12" s="430"/>
      <c r="CT12" s="434" t="s">
        <v>121</v>
      </c>
      <c r="CU12" s="435"/>
      <c r="CV12" s="435"/>
      <c r="CW12" s="435"/>
      <c r="CX12" s="435"/>
      <c r="CY12" s="435"/>
      <c r="CZ12" s="435"/>
      <c r="DA12" s="436"/>
      <c r="DB12" s="434" t="s">
        <v>121</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129</v>
      </c>
      <c r="N13" s="486"/>
      <c r="O13" s="486"/>
      <c r="P13" s="486"/>
      <c r="Q13" s="487"/>
      <c r="R13" s="478">
        <v>4171</v>
      </c>
      <c r="S13" s="479"/>
      <c r="T13" s="479"/>
      <c r="U13" s="479"/>
      <c r="V13" s="480"/>
      <c r="W13" s="404" t="s">
        <v>130</v>
      </c>
      <c r="X13" s="405"/>
      <c r="Y13" s="405"/>
      <c r="Z13" s="405"/>
      <c r="AA13" s="405"/>
      <c r="AB13" s="395"/>
      <c r="AC13" s="445">
        <v>396</v>
      </c>
      <c r="AD13" s="446"/>
      <c r="AE13" s="446"/>
      <c r="AF13" s="446"/>
      <c r="AG13" s="488"/>
      <c r="AH13" s="445">
        <v>349</v>
      </c>
      <c r="AI13" s="446"/>
      <c r="AJ13" s="446"/>
      <c r="AK13" s="446"/>
      <c r="AL13" s="447"/>
      <c r="AM13" s="417" t="s">
        <v>131</v>
      </c>
      <c r="AN13" s="418"/>
      <c r="AO13" s="418"/>
      <c r="AP13" s="418"/>
      <c r="AQ13" s="418"/>
      <c r="AR13" s="418"/>
      <c r="AS13" s="418"/>
      <c r="AT13" s="419"/>
      <c r="AU13" s="420" t="s">
        <v>132</v>
      </c>
      <c r="AV13" s="421"/>
      <c r="AW13" s="421"/>
      <c r="AX13" s="421"/>
      <c r="AY13" s="422" t="s">
        <v>133</v>
      </c>
      <c r="AZ13" s="423"/>
      <c r="BA13" s="423"/>
      <c r="BB13" s="423"/>
      <c r="BC13" s="423"/>
      <c r="BD13" s="423"/>
      <c r="BE13" s="423"/>
      <c r="BF13" s="423"/>
      <c r="BG13" s="423"/>
      <c r="BH13" s="423"/>
      <c r="BI13" s="423"/>
      <c r="BJ13" s="423"/>
      <c r="BK13" s="423"/>
      <c r="BL13" s="423"/>
      <c r="BM13" s="424"/>
      <c r="BN13" s="425">
        <v>190030</v>
      </c>
      <c r="BO13" s="426"/>
      <c r="BP13" s="426"/>
      <c r="BQ13" s="426"/>
      <c r="BR13" s="426"/>
      <c r="BS13" s="426"/>
      <c r="BT13" s="426"/>
      <c r="BU13" s="427"/>
      <c r="BV13" s="425">
        <v>194179</v>
      </c>
      <c r="BW13" s="426"/>
      <c r="BX13" s="426"/>
      <c r="BY13" s="426"/>
      <c r="BZ13" s="426"/>
      <c r="CA13" s="426"/>
      <c r="CB13" s="426"/>
      <c r="CC13" s="427"/>
      <c r="CD13" s="428" t="s">
        <v>134</v>
      </c>
      <c r="CE13" s="429"/>
      <c r="CF13" s="429"/>
      <c r="CG13" s="429"/>
      <c r="CH13" s="429"/>
      <c r="CI13" s="429"/>
      <c r="CJ13" s="429"/>
      <c r="CK13" s="429"/>
      <c r="CL13" s="429"/>
      <c r="CM13" s="429"/>
      <c r="CN13" s="429"/>
      <c r="CO13" s="429"/>
      <c r="CP13" s="429"/>
      <c r="CQ13" s="429"/>
      <c r="CR13" s="429"/>
      <c r="CS13" s="430"/>
      <c r="CT13" s="391">
        <v>6.8</v>
      </c>
      <c r="CU13" s="392"/>
      <c r="CV13" s="392"/>
      <c r="CW13" s="392"/>
      <c r="CX13" s="392"/>
      <c r="CY13" s="392"/>
      <c r="CZ13" s="392"/>
      <c r="DA13" s="393"/>
      <c r="DB13" s="391">
        <v>7</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4288</v>
      </c>
      <c r="S14" s="479"/>
      <c r="T14" s="479"/>
      <c r="U14" s="479"/>
      <c r="V14" s="480"/>
      <c r="W14" s="384"/>
      <c r="X14" s="385"/>
      <c r="Y14" s="385"/>
      <c r="Z14" s="385"/>
      <c r="AA14" s="385"/>
      <c r="AB14" s="374"/>
      <c r="AC14" s="481">
        <v>17.8</v>
      </c>
      <c r="AD14" s="482"/>
      <c r="AE14" s="482"/>
      <c r="AF14" s="482"/>
      <c r="AG14" s="483"/>
      <c r="AH14" s="481">
        <v>16.5</v>
      </c>
      <c r="AI14" s="482"/>
      <c r="AJ14" s="482"/>
      <c r="AK14" s="482"/>
      <c r="AL14" s="484"/>
      <c r="AM14" s="417"/>
      <c r="AN14" s="418"/>
      <c r="AO14" s="418"/>
      <c r="AP14" s="418"/>
      <c r="AQ14" s="418"/>
      <c r="AR14" s="418"/>
      <c r="AS14" s="418"/>
      <c r="AT14" s="419"/>
      <c r="AU14" s="420"/>
      <c r="AV14" s="421"/>
      <c r="AW14" s="421"/>
      <c r="AX14" s="421"/>
      <c r="AY14" s="422"/>
      <c r="AZ14" s="423"/>
      <c r="BA14" s="423"/>
      <c r="BB14" s="423"/>
      <c r="BC14" s="423"/>
      <c r="BD14" s="423"/>
      <c r="BE14" s="423"/>
      <c r="BF14" s="423"/>
      <c r="BG14" s="423"/>
      <c r="BH14" s="423"/>
      <c r="BI14" s="423"/>
      <c r="BJ14" s="423"/>
      <c r="BK14" s="423"/>
      <c r="BL14" s="423"/>
      <c r="BM14" s="424"/>
      <c r="BN14" s="425"/>
      <c r="BO14" s="426"/>
      <c r="BP14" s="426"/>
      <c r="BQ14" s="426"/>
      <c r="BR14" s="426"/>
      <c r="BS14" s="426"/>
      <c r="BT14" s="426"/>
      <c r="BU14" s="427"/>
      <c r="BV14" s="425"/>
      <c r="BW14" s="426"/>
      <c r="BX14" s="426"/>
      <c r="BY14" s="426"/>
      <c r="BZ14" s="426"/>
      <c r="CA14" s="426"/>
      <c r="CB14" s="426"/>
      <c r="CC14" s="427"/>
      <c r="CD14" s="489" t="s">
        <v>136</v>
      </c>
      <c r="CE14" s="490"/>
      <c r="CF14" s="490"/>
      <c r="CG14" s="490"/>
      <c r="CH14" s="490"/>
      <c r="CI14" s="490"/>
      <c r="CJ14" s="490"/>
      <c r="CK14" s="490"/>
      <c r="CL14" s="490"/>
      <c r="CM14" s="490"/>
      <c r="CN14" s="490"/>
      <c r="CO14" s="490"/>
      <c r="CP14" s="490"/>
      <c r="CQ14" s="490"/>
      <c r="CR14" s="490"/>
      <c r="CS14" s="491"/>
      <c r="CT14" s="492">
        <v>11.3</v>
      </c>
      <c r="CU14" s="493"/>
      <c r="CV14" s="493"/>
      <c r="CW14" s="493"/>
      <c r="CX14" s="493"/>
      <c r="CY14" s="493"/>
      <c r="CZ14" s="493"/>
      <c r="DA14" s="494"/>
      <c r="DB14" s="492">
        <v>114.6</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129</v>
      </c>
      <c r="N15" s="486"/>
      <c r="O15" s="486"/>
      <c r="P15" s="486"/>
      <c r="Q15" s="487"/>
      <c r="R15" s="478">
        <v>4251</v>
      </c>
      <c r="S15" s="479"/>
      <c r="T15" s="479"/>
      <c r="U15" s="479"/>
      <c r="V15" s="480"/>
      <c r="W15" s="404" t="s">
        <v>137</v>
      </c>
      <c r="X15" s="405"/>
      <c r="Y15" s="405"/>
      <c r="Z15" s="405"/>
      <c r="AA15" s="405"/>
      <c r="AB15" s="395"/>
      <c r="AC15" s="445">
        <v>134</v>
      </c>
      <c r="AD15" s="446"/>
      <c r="AE15" s="446"/>
      <c r="AF15" s="446"/>
      <c r="AG15" s="488"/>
      <c r="AH15" s="445">
        <v>112</v>
      </c>
      <c r="AI15" s="446"/>
      <c r="AJ15" s="446"/>
      <c r="AK15" s="446"/>
      <c r="AL15" s="447"/>
      <c r="AM15" s="417"/>
      <c r="AN15" s="418"/>
      <c r="AO15" s="418"/>
      <c r="AP15" s="418"/>
      <c r="AQ15" s="418"/>
      <c r="AR15" s="418"/>
      <c r="AS15" s="418"/>
      <c r="AT15" s="419"/>
      <c r="AU15" s="420"/>
      <c r="AV15" s="421"/>
      <c r="AW15" s="421"/>
      <c r="AX15" s="421"/>
      <c r="AY15" s="354" t="s">
        <v>138</v>
      </c>
      <c r="AZ15" s="355"/>
      <c r="BA15" s="355"/>
      <c r="BB15" s="355"/>
      <c r="BC15" s="355"/>
      <c r="BD15" s="355"/>
      <c r="BE15" s="355"/>
      <c r="BF15" s="355"/>
      <c r="BG15" s="355"/>
      <c r="BH15" s="355"/>
      <c r="BI15" s="355"/>
      <c r="BJ15" s="355"/>
      <c r="BK15" s="355"/>
      <c r="BL15" s="355"/>
      <c r="BM15" s="356"/>
      <c r="BN15" s="357">
        <v>536458</v>
      </c>
      <c r="BO15" s="358"/>
      <c r="BP15" s="358"/>
      <c r="BQ15" s="358"/>
      <c r="BR15" s="358"/>
      <c r="BS15" s="358"/>
      <c r="BT15" s="358"/>
      <c r="BU15" s="359"/>
      <c r="BV15" s="357">
        <v>529849</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6</v>
      </c>
      <c r="AD16" s="482"/>
      <c r="AE16" s="482"/>
      <c r="AF16" s="482"/>
      <c r="AG16" s="483"/>
      <c r="AH16" s="481">
        <v>5.3</v>
      </c>
      <c r="AI16" s="482"/>
      <c r="AJ16" s="482"/>
      <c r="AK16" s="482"/>
      <c r="AL16" s="484"/>
      <c r="AM16" s="417"/>
      <c r="AN16" s="418"/>
      <c r="AO16" s="418"/>
      <c r="AP16" s="418"/>
      <c r="AQ16" s="418"/>
      <c r="AR16" s="418"/>
      <c r="AS16" s="418"/>
      <c r="AT16" s="419"/>
      <c r="AU16" s="420"/>
      <c r="AV16" s="421"/>
      <c r="AW16" s="421"/>
      <c r="AX16" s="421"/>
      <c r="AY16" s="422" t="s">
        <v>142</v>
      </c>
      <c r="AZ16" s="423"/>
      <c r="BA16" s="423"/>
      <c r="BB16" s="423"/>
      <c r="BC16" s="423"/>
      <c r="BD16" s="423"/>
      <c r="BE16" s="423"/>
      <c r="BF16" s="423"/>
      <c r="BG16" s="423"/>
      <c r="BH16" s="423"/>
      <c r="BI16" s="423"/>
      <c r="BJ16" s="423"/>
      <c r="BK16" s="423"/>
      <c r="BL16" s="423"/>
      <c r="BM16" s="424"/>
      <c r="BN16" s="425">
        <v>3918483</v>
      </c>
      <c r="BO16" s="426"/>
      <c r="BP16" s="426"/>
      <c r="BQ16" s="426"/>
      <c r="BR16" s="426"/>
      <c r="BS16" s="426"/>
      <c r="BT16" s="426"/>
      <c r="BU16" s="427"/>
      <c r="BV16" s="425">
        <v>3815003</v>
      </c>
      <c r="BW16" s="426"/>
      <c r="BX16" s="426"/>
      <c r="BY16" s="426"/>
      <c r="BZ16" s="426"/>
      <c r="CA16" s="426"/>
      <c r="CB16" s="426"/>
      <c r="CC16" s="427"/>
      <c r="CD16" s="184"/>
      <c r="CE16" s="506"/>
      <c r="CF16" s="506"/>
      <c r="CG16" s="506"/>
      <c r="CH16" s="506"/>
      <c r="CI16" s="506"/>
      <c r="CJ16" s="506"/>
      <c r="CK16" s="506"/>
      <c r="CL16" s="506"/>
      <c r="CM16" s="506"/>
      <c r="CN16" s="506"/>
      <c r="CO16" s="506"/>
      <c r="CP16" s="506"/>
      <c r="CQ16" s="506"/>
      <c r="CR16" s="506"/>
      <c r="CS16" s="507"/>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3" t="s">
        <v>143</v>
      </c>
      <c r="N17" s="504"/>
      <c r="O17" s="504"/>
      <c r="P17" s="504"/>
      <c r="Q17" s="505"/>
      <c r="R17" s="500" t="s">
        <v>144</v>
      </c>
      <c r="S17" s="501"/>
      <c r="T17" s="501"/>
      <c r="U17" s="501"/>
      <c r="V17" s="502"/>
      <c r="W17" s="404" t="s">
        <v>145</v>
      </c>
      <c r="X17" s="405"/>
      <c r="Y17" s="405"/>
      <c r="Z17" s="405"/>
      <c r="AA17" s="405"/>
      <c r="AB17" s="395"/>
      <c r="AC17" s="445">
        <v>1696</v>
      </c>
      <c r="AD17" s="446"/>
      <c r="AE17" s="446"/>
      <c r="AF17" s="446"/>
      <c r="AG17" s="488"/>
      <c r="AH17" s="445">
        <v>1651</v>
      </c>
      <c r="AI17" s="446"/>
      <c r="AJ17" s="446"/>
      <c r="AK17" s="446"/>
      <c r="AL17" s="447"/>
      <c r="AM17" s="417"/>
      <c r="AN17" s="418"/>
      <c r="AO17" s="418"/>
      <c r="AP17" s="418"/>
      <c r="AQ17" s="418"/>
      <c r="AR17" s="418"/>
      <c r="AS17" s="418"/>
      <c r="AT17" s="419"/>
      <c r="AU17" s="420"/>
      <c r="AV17" s="421"/>
      <c r="AW17" s="421"/>
      <c r="AX17" s="421"/>
      <c r="AY17" s="422" t="s">
        <v>146</v>
      </c>
      <c r="AZ17" s="423"/>
      <c r="BA17" s="423"/>
      <c r="BB17" s="423"/>
      <c r="BC17" s="423"/>
      <c r="BD17" s="423"/>
      <c r="BE17" s="423"/>
      <c r="BF17" s="423"/>
      <c r="BG17" s="423"/>
      <c r="BH17" s="423"/>
      <c r="BI17" s="423"/>
      <c r="BJ17" s="423"/>
      <c r="BK17" s="423"/>
      <c r="BL17" s="423"/>
      <c r="BM17" s="424"/>
      <c r="BN17" s="425">
        <v>675138</v>
      </c>
      <c r="BO17" s="426"/>
      <c r="BP17" s="426"/>
      <c r="BQ17" s="426"/>
      <c r="BR17" s="426"/>
      <c r="BS17" s="426"/>
      <c r="BT17" s="426"/>
      <c r="BU17" s="427"/>
      <c r="BV17" s="425">
        <v>670928</v>
      </c>
      <c r="BW17" s="426"/>
      <c r="BX17" s="426"/>
      <c r="BY17" s="426"/>
      <c r="BZ17" s="426"/>
      <c r="CA17" s="426"/>
      <c r="CB17" s="426"/>
      <c r="CC17" s="427"/>
      <c r="CD17" s="184"/>
      <c r="CE17" s="506"/>
      <c r="CF17" s="506"/>
      <c r="CG17" s="506"/>
      <c r="CH17" s="506"/>
      <c r="CI17" s="506"/>
      <c r="CJ17" s="506"/>
      <c r="CK17" s="506"/>
      <c r="CL17" s="506"/>
      <c r="CM17" s="506"/>
      <c r="CN17" s="506"/>
      <c r="CO17" s="506"/>
      <c r="CP17" s="506"/>
      <c r="CQ17" s="506"/>
      <c r="CR17" s="506"/>
      <c r="CS17" s="507"/>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08" t="s">
        <v>147</v>
      </c>
      <c r="C18" s="437"/>
      <c r="D18" s="437"/>
      <c r="E18" s="509"/>
      <c r="F18" s="509"/>
      <c r="G18" s="509"/>
      <c r="H18" s="509"/>
      <c r="I18" s="509"/>
      <c r="J18" s="509"/>
      <c r="K18" s="509"/>
      <c r="L18" s="510">
        <v>334.4</v>
      </c>
      <c r="M18" s="510"/>
      <c r="N18" s="510"/>
      <c r="O18" s="510"/>
      <c r="P18" s="510"/>
      <c r="Q18" s="510"/>
      <c r="R18" s="511"/>
      <c r="S18" s="511"/>
      <c r="T18" s="511"/>
      <c r="U18" s="511"/>
      <c r="V18" s="512"/>
      <c r="W18" s="406"/>
      <c r="X18" s="407"/>
      <c r="Y18" s="407"/>
      <c r="Z18" s="407"/>
      <c r="AA18" s="407"/>
      <c r="AB18" s="398"/>
      <c r="AC18" s="513">
        <v>76.2</v>
      </c>
      <c r="AD18" s="514"/>
      <c r="AE18" s="514"/>
      <c r="AF18" s="514"/>
      <c r="AG18" s="515"/>
      <c r="AH18" s="513">
        <v>78.2</v>
      </c>
      <c r="AI18" s="514"/>
      <c r="AJ18" s="514"/>
      <c r="AK18" s="514"/>
      <c r="AL18" s="516"/>
      <c r="AM18" s="417"/>
      <c r="AN18" s="418"/>
      <c r="AO18" s="418"/>
      <c r="AP18" s="418"/>
      <c r="AQ18" s="418"/>
      <c r="AR18" s="418"/>
      <c r="AS18" s="418"/>
      <c r="AT18" s="419"/>
      <c r="AU18" s="420"/>
      <c r="AV18" s="421"/>
      <c r="AW18" s="421"/>
      <c r="AX18" s="421"/>
      <c r="AY18" s="422" t="s">
        <v>148</v>
      </c>
      <c r="AZ18" s="423"/>
      <c r="BA18" s="423"/>
      <c r="BB18" s="423"/>
      <c r="BC18" s="423"/>
      <c r="BD18" s="423"/>
      <c r="BE18" s="423"/>
      <c r="BF18" s="423"/>
      <c r="BG18" s="423"/>
      <c r="BH18" s="423"/>
      <c r="BI18" s="423"/>
      <c r="BJ18" s="423"/>
      <c r="BK18" s="423"/>
      <c r="BL18" s="423"/>
      <c r="BM18" s="424"/>
      <c r="BN18" s="425">
        <v>3778430</v>
      </c>
      <c r="BO18" s="426"/>
      <c r="BP18" s="426"/>
      <c r="BQ18" s="426"/>
      <c r="BR18" s="426"/>
      <c r="BS18" s="426"/>
      <c r="BT18" s="426"/>
      <c r="BU18" s="427"/>
      <c r="BV18" s="425">
        <v>3498646</v>
      </c>
      <c r="BW18" s="426"/>
      <c r="BX18" s="426"/>
      <c r="BY18" s="426"/>
      <c r="BZ18" s="426"/>
      <c r="CA18" s="426"/>
      <c r="CB18" s="426"/>
      <c r="CC18" s="427"/>
      <c r="CD18" s="184"/>
      <c r="CE18" s="506"/>
      <c r="CF18" s="506"/>
      <c r="CG18" s="506"/>
      <c r="CH18" s="506"/>
      <c r="CI18" s="506"/>
      <c r="CJ18" s="506"/>
      <c r="CK18" s="506"/>
      <c r="CL18" s="506"/>
      <c r="CM18" s="506"/>
      <c r="CN18" s="506"/>
      <c r="CO18" s="506"/>
      <c r="CP18" s="506"/>
      <c r="CQ18" s="506"/>
      <c r="CR18" s="506"/>
      <c r="CS18" s="507"/>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08" t="s">
        <v>149</v>
      </c>
      <c r="C19" s="437"/>
      <c r="D19" s="437"/>
      <c r="E19" s="509"/>
      <c r="F19" s="509"/>
      <c r="G19" s="509"/>
      <c r="H19" s="509"/>
      <c r="I19" s="509"/>
      <c r="J19" s="509"/>
      <c r="K19" s="509"/>
      <c r="L19" s="517">
        <v>12</v>
      </c>
      <c r="M19" s="517"/>
      <c r="N19" s="517"/>
      <c r="O19" s="517"/>
      <c r="P19" s="517"/>
      <c r="Q19" s="517"/>
      <c r="R19" s="518"/>
      <c r="S19" s="518"/>
      <c r="T19" s="518"/>
      <c r="U19" s="518"/>
      <c r="V19" s="519"/>
      <c r="W19" s="351"/>
      <c r="X19" s="352"/>
      <c r="Y19" s="352"/>
      <c r="Z19" s="352"/>
      <c r="AA19" s="352"/>
      <c r="AB19" s="352"/>
      <c r="AC19" s="526"/>
      <c r="AD19" s="526"/>
      <c r="AE19" s="526"/>
      <c r="AF19" s="526"/>
      <c r="AG19" s="526"/>
      <c r="AH19" s="526"/>
      <c r="AI19" s="526"/>
      <c r="AJ19" s="526"/>
      <c r="AK19" s="526"/>
      <c r="AL19" s="527"/>
      <c r="AM19" s="417"/>
      <c r="AN19" s="418"/>
      <c r="AO19" s="418"/>
      <c r="AP19" s="418"/>
      <c r="AQ19" s="418"/>
      <c r="AR19" s="418"/>
      <c r="AS19" s="418"/>
      <c r="AT19" s="419"/>
      <c r="AU19" s="420"/>
      <c r="AV19" s="421"/>
      <c r="AW19" s="421"/>
      <c r="AX19" s="421"/>
      <c r="AY19" s="422" t="s">
        <v>150</v>
      </c>
      <c r="AZ19" s="423"/>
      <c r="BA19" s="423"/>
      <c r="BB19" s="423"/>
      <c r="BC19" s="423"/>
      <c r="BD19" s="423"/>
      <c r="BE19" s="423"/>
      <c r="BF19" s="423"/>
      <c r="BG19" s="423"/>
      <c r="BH19" s="423"/>
      <c r="BI19" s="423"/>
      <c r="BJ19" s="423"/>
      <c r="BK19" s="423"/>
      <c r="BL19" s="423"/>
      <c r="BM19" s="424"/>
      <c r="BN19" s="425">
        <v>5135394</v>
      </c>
      <c r="BO19" s="426"/>
      <c r="BP19" s="426"/>
      <c r="BQ19" s="426"/>
      <c r="BR19" s="426"/>
      <c r="BS19" s="426"/>
      <c r="BT19" s="426"/>
      <c r="BU19" s="427"/>
      <c r="BV19" s="425">
        <v>5135763</v>
      </c>
      <c r="BW19" s="426"/>
      <c r="BX19" s="426"/>
      <c r="BY19" s="426"/>
      <c r="BZ19" s="426"/>
      <c r="CA19" s="426"/>
      <c r="CB19" s="426"/>
      <c r="CC19" s="427"/>
      <c r="CD19" s="184"/>
      <c r="CE19" s="506"/>
      <c r="CF19" s="506"/>
      <c r="CG19" s="506"/>
      <c r="CH19" s="506"/>
      <c r="CI19" s="506"/>
      <c r="CJ19" s="506"/>
      <c r="CK19" s="506"/>
      <c r="CL19" s="506"/>
      <c r="CM19" s="506"/>
      <c r="CN19" s="506"/>
      <c r="CO19" s="506"/>
      <c r="CP19" s="506"/>
      <c r="CQ19" s="506"/>
      <c r="CR19" s="506"/>
      <c r="CS19" s="507"/>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08" t="s">
        <v>151</v>
      </c>
      <c r="C20" s="437"/>
      <c r="D20" s="437"/>
      <c r="E20" s="509"/>
      <c r="F20" s="509"/>
      <c r="G20" s="509"/>
      <c r="H20" s="509"/>
      <c r="I20" s="509"/>
      <c r="J20" s="509"/>
      <c r="K20" s="509"/>
      <c r="L20" s="517">
        <v>2093</v>
      </c>
      <c r="M20" s="517"/>
      <c r="N20" s="517"/>
      <c r="O20" s="517"/>
      <c r="P20" s="517"/>
      <c r="Q20" s="517"/>
      <c r="R20" s="518"/>
      <c r="S20" s="518"/>
      <c r="T20" s="518"/>
      <c r="U20" s="518"/>
      <c r="V20" s="519"/>
      <c r="W20" s="406"/>
      <c r="X20" s="407"/>
      <c r="Y20" s="407"/>
      <c r="Z20" s="407"/>
      <c r="AA20" s="407"/>
      <c r="AB20" s="407"/>
      <c r="AC20" s="520"/>
      <c r="AD20" s="520"/>
      <c r="AE20" s="520"/>
      <c r="AF20" s="520"/>
      <c r="AG20" s="520"/>
      <c r="AH20" s="520"/>
      <c r="AI20" s="520"/>
      <c r="AJ20" s="520"/>
      <c r="AK20" s="520"/>
      <c r="AL20" s="521"/>
      <c r="AM20" s="522"/>
      <c r="AN20" s="449"/>
      <c r="AO20" s="449"/>
      <c r="AP20" s="449"/>
      <c r="AQ20" s="449"/>
      <c r="AR20" s="449"/>
      <c r="AS20" s="449"/>
      <c r="AT20" s="450"/>
      <c r="AU20" s="523"/>
      <c r="AV20" s="524"/>
      <c r="AW20" s="524"/>
      <c r="AX20" s="525"/>
      <c r="AY20" s="422"/>
      <c r="AZ20" s="423"/>
      <c r="BA20" s="423"/>
      <c r="BB20" s="423"/>
      <c r="BC20" s="423"/>
      <c r="BD20" s="423"/>
      <c r="BE20" s="423"/>
      <c r="BF20" s="423"/>
      <c r="BG20" s="423"/>
      <c r="BH20" s="423"/>
      <c r="BI20" s="423"/>
      <c r="BJ20" s="423"/>
      <c r="BK20" s="423"/>
      <c r="BL20" s="423"/>
      <c r="BM20" s="424"/>
      <c r="BN20" s="425"/>
      <c r="BO20" s="426"/>
      <c r="BP20" s="426"/>
      <c r="BQ20" s="426"/>
      <c r="BR20" s="426"/>
      <c r="BS20" s="426"/>
      <c r="BT20" s="426"/>
      <c r="BU20" s="427"/>
      <c r="BV20" s="425"/>
      <c r="BW20" s="426"/>
      <c r="BX20" s="426"/>
      <c r="BY20" s="426"/>
      <c r="BZ20" s="426"/>
      <c r="CA20" s="426"/>
      <c r="CB20" s="426"/>
      <c r="CC20" s="427"/>
      <c r="CD20" s="184"/>
      <c r="CE20" s="506"/>
      <c r="CF20" s="506"/>
      <c r="CG20" s="506"/>
      <c r="CH20" s="506"/>
      <c r="CI20" s="506"/>
      <c r="CJ20" s="506"/>
      <c r="CK20" s="506"/>
      <c r="CL20" s="506"/>
      <c r="CM20" s="506"/>
      <c r="CN20" s="506"/>
      <c r="CO20" s="506"/>
      <c r="CP20" s="506"/>
      <c r="CQ20" s="506"/>
      <c r="CR20" s="506"/>
      <c r="CS20" s="507"/>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28" t="s">
        <v>152</v>
      </c>
      <c r="C21" s="529"/>
      <c r="D21" s="529"/>
      <c r="E21" s="529"/>
      <c r="F21" s="529"/>
      <c r="G21" s="529"/>
      <c r="H21" s="529"/>
      <c r="I21" s="529"/>
      <c r="J21" s="529"/>
      <c r="K21" s="529"/>
      <c r="L21" s="529"/>
      <c r="M21" s="529"/>
      <c r="N21" s="529"/>
      <c r="O21" s="529"/>
      <c r="P21" s="529"/>
      <c r="Q21" s="529"/>
      <c r="R21" s="529"/>
      <c r="S21" s="529"/>
      <c r="T21" s="529"/>
      <c r="U21" s="529"/>
      <c r="V21" s="529"/>
      <c r="W21" s="529"/>
      <c r="X21" s="529"/>
      <c r="Y21" s="529"/>
      <c r="Z21" s="529"/>
      <c r="AA21" s="529"/>
      <c r="AB21" s="529"/>
      <c r="AC21" s="529"/>
      <c r="AD21" s="529"/>
      <c r="AE21" s="529"/>
      <c r="AF21" s="529"/>
      <c r="AG21" s="529"/>
      <c r="AH21" s="529"/>
      <c r="AI21" s="529"/>
      <c r="AJ21" s="529"/>
      <c r="AK21" s="529"/>
      <c r="AL21" s="529"/>
      <c r="AM21" s="529"/>
      <c r="AN21" s="529"/>
      <c r="AO21" s="529"/>
      <c r="AP21" s="529"/>
      <c r="AQ21" s="529"/>
      <c r="AR21" s="529"/>
      <c r="AS21" s="529"/>
      <c r="AT21" s="529"/>
      <c r="AU21" s="529"/>
      <c r="AV21" s="529"/>
      <c r="AW21" s="529"/>
      <c r="AX21" s="530"/>
      <c r="AY21" s="531"/>
      <c r="AZ21" s="532"/>
      <c r="BA21" s="532"/>
      <c r="BB21" s="532"/>
      <c r="BC21" s="532"/>
      <c r="BD21" s="532"/>
      <c r="BE21" s="532"/>
      <c r="BF21" s="532"/>
      <c r="BG21" s="532"/>
      <c r="BH21" s="532"/>
      <c r="BI21" s="532"/>
      <c r="BJ21" s="532"/>
      <c r="BK21" s="532"/>
      <c r="BL21" s="532"/>
      <c r="BM21" s="533"/>
      <c r="BN21" s="534"/>
      <c r="BO21" s="535"/>
      <c r="BP21" s="535"/>
      <c r="BQ21" s="535"/>
      <c r="BR21" s="535"/>
      <c r="BS21" s="535"/>
      <c r="BT21" s="535"/>
      <c r="BU21" s="536"/>
      <c r="BV21" s="534"/>
      <c r="BW21" s="535"/>
      <c r="BX21" s="535"/>
      <c r="BY21" s="535"/>
      <c r="BZ21" s="535"/>
      <c r="CA21" s="535"/>
      <c r="CB21" s="535"/>
      <c r="CC21" s="536"/>
      <c r="CD21" s="184"/>
      <c r="CE21" s="506"/>
      <c r="CF21" s="506"/>
      <c r="CG21" s="506"/>
      <c r="CH21" s="506"/>
      <c r="CI21" s="506"/>
      <c r="CJ21" s="506"/>
      <c r="CK21" s="506"/>
      <c r="CL21" s="506"/>
      <c r="CM21" s="506"/>
      <c r="CN21" s="506"/>
      <c r="CO21" s="506"/>
      <c r="CP21" s="506"/>
      <c r="CQ21" s="506"/>
      <c r="CR21" s="506"/>
      <c r="CS21" s="507"/>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37" t="s">
        <v>153</v>
      </c>
      <c r="C22" s="538"/>
      <c r="D22" s="539"/>
      <c r="E22" s="400" t="s">
        <v>1</v>
      </c>
      <c r="F22" s="405"/>
      <c r="G22" s="405"/>
      <c r="H22" s="405"/>
      <c r="I22" s="405"/>
      <c r="J22" s="405"/>
      <c r="K22" s="395"/>
      <c r="L22" s="400" t="s">
        <v>154</v>
      </c>
      <c r="M22" s="405"/>
      <c r="N22" s="405"/>
      <c r="O22" s="405"/>
      <c r="P22" s="395"/>
      <c r="Q22" s="546" t="s">
        <v>155</v>
      </c>
      <c r="R22" s="547"/>
      <c r="S22" s="547"/>
      <c r="T22" s="547"/>
      <c r="U22" s="547"/>
      <c r="V22" s="548"/>
      <c r="W22" s="552" t="s">
        <v>156</v>
      </c>
      <c r="X22" s="538"/>
      <c r="Y22" s="539"/>
      <c r="Z22" s="400" t="s">
        <v>1</v>
      </c>
      <c r="AA22" s="405"/>
      <c r="AB22" s="405"/>
      <c r="AC22" s="405"/>
      <c r="AD22" s="405"/>
      <c r="AE22" s="405"/>
      <c r="AF22" s="405"/>
      <c r="AG22" s="395"/>
      <c r="AH22" s="557" t="s">
        <v>157</v>
      </c>
      <c r="AI22" s="405"/>
      <c r="AJ22" s="405"/>
      <c r="AK22" s="405"/>
      <c r="AL22" s="395"/>
      <c r="AM22" s="557" t="s">
        <v>158</v>
      </c>
      <c r="AN22" s="558"/>
      <c r="AO22" s="558"/>
      <c r="AP22" s="558"/>
      <c r="AQ22" s="558"/>
      <c r="AR22" s="559"/>
      <c r="AS22" s="546" t="s">
        <v>155</v>
      </c>
      <c r="AT22" s="547"/>
      <c r="AU22" s="547"/>
      <c r="AV22" s="547"/>
      <c r="AW22" s="547"/>
      <c r="AX22" s="563"/>
      <c r="AY22" s="354" t="s">
        <v>159</v>
      </c>
      <c r="AZ22" s="355"/>
      <c r="BA22" s="355"/>
      <c r="BB22" s="355"/>
      <c r="BC22" s="355"/>
      <c r="BD22" s="355"/>
      <c r="BE22" s="355"/>
      <c r="BF22" s="355"/>
      <c r="BG22" s="355"/>
      <c r="BH22" s="355"/>
      <c r="BI22" s="355"/>
      <c r="BJ22" s="355"/>
      <c r="BK22" s="355"/>
      <c r="BL22" s="355"/>
      <c r="BM22" s="356"/>
      <c r="BN22" s="357">
        <v>11034740</v>
      </c>
      <c r="BO22" s="358"/>
      <c r="BP22" s="358"/>
      <c r="BQ22" s="358"/>
      <c r="BR22" s="358"/>
      <c r="BS22" s="358"/>
      <c r="BT22" s="358"/>
      <c r="BU22" s="359"/>
      <c r="BV22" s="357">
        <v>11248089</v>
      </c>
      <c r="BW22" s="358"/>
      <c r="BX22" s="358"/>
      <c r="BY22" s="358"/>
      <c r="BZ22" s="358"/>
      <c r="CA22" s="358"/>
      <c r="CB22" s="358"/>
      <c r="CC22" s="359"/>
      <c r="CD22" s="184"/>
      <c r="CE22" s="506"/>
      <c r="CF22" s="506"/>
      <c r="CG22" s="506"/>
      <c r="CH22" s="506"/>
      <c r="CI22" s="506"/>
      <c r="CJ22" s="506"/>
      <c r="CK22" s="506"/>
      <c r="CL22" s="506"/>
      <c r="CM22" s="506"/>
      <c r="CN22" s="506"/>
      <c r="CO22" s="506"/>
      <c r="CP22" s="506"/>
      <c r="CQ22" s="506"/>
      <c r="CR22" s="506"/>
      <c r="CS22" s="507"/>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40"/>
      <c r="C23" s="541"/>
      <c r="D23" s="542"/>
      <c r="E23" s="380"/>
      <c r="F23" s="385"/>
      <c r="G23" s="385"/>
      <c r="H23" s="385"/>
      <c r="I23" s="385"/>
      <c r="J23" s="385"/>
      <c r="K23" s="374"/>
      <c r="L23" s="380"/>
      <c r="M23" s="385"/>
      <c r="N23" s="385"/>
      <c r="O23" s="385"/>
      <c r="P23" s="374"/>
      <c r="Q23" s="549"/>
      <c r="R23" s="550"/>
      <c r="S23" s="550"/>
      <c r="T23" s="550"/>
      <c r="U23" s="550"/>
      <c r="V23" s="551"/>
      <c r="W23" s="553"/>
      <c r="X23" s="541"/>
      <c r="Y23" s="542"/>
      <c r="Z23" s="380"/>
      <c r="AA23" s="385"/>
      <c r="AB23" s="385"/>
      <c r="AC23" s="385"/>
      <c r="AD23" s="385"/>
      <c r="AE23" s="385"/>
      <c r="AF23" s="385"/>
      <c r="AG23" s="374"/>
      <c r="AH23" s="380"/>
      <c r="AI23" s="385"/>
      <c r="AJ23" s="385"/>
      <c r="AK23" s="385"/>
      <c r="AL23" s="374"/>
      <c r="AM23" s="560"/>
      <c r="AN23" s="561"/>
      <c r="AO23" s="561"/>
      <c r="AP23" s="561"/>
      <c r="AQ23" s="561"/>
      <c r="AR23" s="562"/>
      <c r="AS23" s="549"/>
      <c r="AT23" s="550"/>
      <c r="AU23" s="550"/>
      <c r="AV23" s="550"/>
      <c r="AW23" s="550"/>
      <c r="AX23" s="564"/>
      <c r="AY23" s="422" t="s">
        <v>160</v>
      </c>
      <c r="AZ23" s="423"/>
      <c r="BA23" s="423"/>
      <c r="BB23" s="423"/>
      <c r="BC23" s="423"/>
      <c r="BD23" s="423"/>
      <c r="BE23" s="423"/>
      <c r="BF23" s="423"/>
      <c r="BG23" s="423"/>
      <c r="BH23" s="423"/>
      <c r="BI23" s="423"/>
      <c r="BJ23" s="423"/>
      <c r="BK23" s="423"/>
      <c r="BL23" s="423"/>
      <c r="BM23" s="424"/>
      <c r="BN23" s="425">
        <v>10805003</v>
      </c>
      <c r="BO23" s="426"/>
      <c r="BP23" s="426"/>
      <c r="BQ23" s="426"/>
      <c r="BR23" s="426"/>
      <c r="BS23" s="426"/>
      <c r="BT23" s="426"/>
      <c r="BU23" s="427"/>
      <c r="BV23" s="425">
        <v>11003089</v>
      </c>
      <c r="BW23" s="426"/>
      <c r="BX23" s="426"/>
      <c r="BY23" s="426"/>
      <c r="BZ23" s="426"/>
      <c r="CA23" s="426"/>
      <c r="CB23" s="426"/>
      <c r="CC23" s="427"/>
      <c r="CD23" s="184"/>
      <c r="CE23" s="506"/>
      <c r="CF23" s="506"/>
      <c r="CG23" s="506"/>
      <c r="CH23" s="506"/>
      <c r="CI23" s="506"/>
      <c r="CJ23" s="506"/>
      <c r="CK23" s="506"/>
      <c r="CL23" s="506"/>
      <c r="CM23" s="506"/>
      <c r="CN23" s="506"/>
      <c r="CO23" s="506"/>
      <c r="CP23" s="506"/>
      <c r="CQ23" s="506"/>
      <c r="CR23" s="506"/>
      <c r="CS23" s="507"/>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40"/>
      <c r="C24" s="541"/>
      <c r="D24" s="542"/>
      <c r="E24" s="444" t="s">
        <v>161</v>
      </c>
      <c r="F24" s="418"/>
      <c r="G24" s="418"/>
      <c r="H24" s="418"/>
      <c r="I24" s="418"/>
      <c r="J24" s="418"/>
      <c r="K24" s="419"/>
      <c r="L24" s="445">
        <v>1</v>
      </c>
      <c r="M24" s="446"/>
      <c r="N24" s="446"/>
      <c r="O24" s="446"/>
      <c r="P24" s="488"/>
      <c r="Q24" s="445">
        <v>7560</v>
      </c>
      <c r="R24" s="446"/>
      <c r="S24" s="446"/>
      <c r="T24" s="446"/>
      <c r="U24" s="446"/>
      <c r="V24" s="488"/>
      <c r="W24" s="553"/>
      <c r="X24" s="541"/>
      <c r="Y24" s="542"/>
      <c r="Z24" s="444" t="s">
        <v>162</v>
      </c>
      <c r="AA24" s="418"/>
      <c r="AB24" s="418"/>
      <c r="AC24" s="418"/>
      <c r="AD24" s="418"/>
      <c r="AE24" s="418"/>
      <c r="AF24" s="418"/>
      <c r="AG24" s="419"/>
      <c r="AH24" s="445">
        <v>137</v>
      </c>
      <c r="AI24" s="446"/>
      <c r="AJ24" s="446"/>
      <c r="AK24" s="446"/>
      <c r="AL24" s="488"/>
      <c r="AM24" s="445">
        <v>394149</v>
      </c>
      <c r="AN24" s="446"/>
      <c r="AO24" s="446"/>
      <c r="AP24" s="446"/>
      <c r="AQ24" s="446"/>
      <c r="AR24" s="488"/>
      <c r="AS24" s="445">
        <v>2877</v>
      </c>
      <c r="AT24" s="446"/>
      <c r="AU24" s="446"/>
      <c r="AV24" s="446"/>
      <c r="AW24" s="446"/>
      <c r="AX24" s="447"/>
      <c r="AY24" s="531" t="s">
        <v>163</v>
      </c>
      <c r="AZ24" s="532"/>
      <c r="BA24" s="532"/>
      <c r="BB24" s="532"/>
      <c r="BC24" s="532"/>
      <c r="BD24" s="532"/>
      <c r="BE24" s="532"/>
      <c r="BF24" s="532"/>
      <c r="BG24" s="532"/>
      <c r="BH24" s="532"/>
      <c r="BI24" s="532"/>
      <c r="BJ24" s="532"/>
      <c r="BK24" s="532"/>
      <c r="BL24" s="532"/>
      <c r="BM24" s="533"/>
      <c r="BN24" s="425">
        <v>9811569</v>
      </c>
      <c r="BO24" s="426"/>
      <c r="BP24" s="426"/>
      <c r="BQ24" s="426"/>
      <c r="BR24" s="426"/>
      <c r="BS24" s="426"/>
      <c r="BT24" s="426"/>
      <c r="BU24" s="427"/>
      <c r="BV24" s="425">
        <v>9888453</v>
      </c>
      <c r="BW24" s="426"/>
      <c r="BX24" s="426"/>
      <c r="BY24" s="426"/>
      <c r="BZ24" s="426"/>
      <c r="CA24" s="426"/>
      <c r="CB24" s="426"/>
      <c r="CC24" s="427"/>
      <c r="CD24" s="184"/>
      <c r="CE24" s="506"/>
      <c r="CF24" s="506"/>
      <c r="CG24" s="506"/>
      <c r="CH24" s="506"/>
      <c r="CI24" s="506"/>
      <c r="CJ24" s="506"/>
      <c r="CK24" s="506"/>
      <c r="CL24" s="506"/>
      <c r="CM24" s="506"/>
      <c r="CN24" s="506"/>
      <c r="CO24" s="506"/>
      <c r="CP24" s="506"/>
      <c r="CQ24" s="506"/>
      <c r="CR24" s="506"/>
      <c r="CS24" s="507"/>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40"/>
      <c r="C25" s="541"/>
      <c r="D25" s="542"/>
      <c r="E25" s="444" t="s">
        <v>164</v>
      </c>
      <c r="F25" s="418"/>
      <c r="G25" s="418"/>
      <c r="H25" s="418"/>
      <c r="I25" s="418"/>
      <c r="J25" s="418"/>
      <c r="K25" s="419"/>
      <c r="L25" s="445">
        <v>1</v>
      </c>
      <c r="M25" s="446"/>
      <c r="N25" s="446"/>
      <c r="O25" s="446"/>
      <c r="P25" s="488"/>
      <c r="Q25" s="445">
        <v>6120</v>
      </c>
      <c r="R25" s="446"/>
      <c r="S25" s="446"/>
      <c r="T25" s="446"/>
      <c r="U25" s="446"/>
      <c r="V25" s="488"/>
      <c r="W25" s="553"/>
      <c r="X25" s="541"/>
      <c r="Y25" s="542"/>
      <c r="Z25" s="444" t="s">
        <v>165</v>
      </c>
      <c r="AA25" s="418"/>
      <c r="AB25" s="418"/>
      <c r="AC25" s="418"/>
      <c r="AD25" s="418"/>
      <c r="AE25" s="418"/>
      <c r="AF25" s="418"/>
      <c r="AG25" s="419"/>
      <c r="AH25" s="445" t="s">
        <v>121</v>
      </c>
      <c r="AI25" s="446"/>
      <c r="AJ25" s="446"/>
      <c r="AK25" s="446"/>
      <c r="AL25" s="488"/>
      <c r="AM25" s="445" t="s">
        <v>121</v>
      </c>
      <c r="AN25" s="446"/>
      <c r="AO25" s="446"/>
      <c r="AP25" s="446"/>
      <c r="AQ25" s="446"/>
      <c r="AR25" s="488"/>
      <c r="AS25" s="445" t="s">
        <v>121</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814174</v>
      </c>
      <c r="BO25" s="358"/>
      <c r="BP25" s="358"/>
      <c r="BQ25" s="358"/>
      <c r="BR25" s="358"/>
      <c r="BS25" s="358"/>
      <c r="BT25" s="358"/>
      <c r="BU25" s="359"/>
      <c r="BV25" s="357">
        <v>271248</v>
      </c>
      <c r="BW25" s="358"/>
      <c r="BX25" s="358"/>
      <c r="BY25" s="358"/>
      <c r="BZ25" s="358"/>
      <c r="CA25" s="358"/>
      <c r="CB25" s="358"/>
      <c r="CC25" s="359"/>
      <c r="CD25" s="184"/>
      <c r="CE25" s="506"/>
      <c r="CF25" s="506"/>
      <c r="CG25" s="506"/>
      <c r="CH25" s="506"/>
      <c r="CI25" s="506"/>
      <c r="CJ25" s="506"/>
      <c r="CK25" s="506"/>
      <c r="CL25" s="506"/>
      <c r="CM25" s="506"/>
      <c r="CN25" s="506"/>
      <c r="CO25" s="506"/>
      <c r="CP25" s="506"/>
      <c r="CQ25" s="506"/>
      <c r="CR25" s="506"/>
      <c r="CS25" s="507"/>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40"/>
      <c r="C26" s="541"/>
      <c r="D26" s="542"/>
      <c r="E26" s="444" t="s">
        <v>167</v>
      </c>
      <c r="F26" s="418"/>
      <c r="G26" s="418"/>
      <c r="H26" s="418"/>
      <c r="I26" s="418"/>
      <c r="J26" s="418"/>
      <c r="K26" s="419"/>
      <c r="L26" s="445">
        <v>1</v>
      </c>
      <c r="M26" s="446"/>
      <c r="N26" s="446"/>
      <c r="O26" s="446"/>
      <c r="P26" s="488"/>
      <c r="Q26" s="445">
        <v>5750</v>
      </c>
      <c r="R26" s="446"/>
      <c r="S26" s="446"/>
      <c r="T26" s="446"/>
      <c r="U26" s="446"/>
      <c r="V26" s="488"/>
      <c r="W26" s="553"/>
      <c r="X26" s="541"/>
      <c r="Y26" s="542"/>
      <c r="Z26" s="444" t="s">
        <v>168</v>
      </c>
      <c r="AA26" s="565"/>
      <c r="AB26" s="565"/>
      <c r="AC26" s="565"/>
      <c r="AD26" s="565"/>
      <c r="AE26" s="565"/>
      <c r="AF26" s="565"/>
      <c r="AG26" s="566"/>
      <c r="AH26" s="445">
        <v>9</v>
      </c>
      <c r="AI26" s="446"/>
      <c r="AJ26" s="446"/>
      <c r="AK26" s="446"/>
      <c r="AL26" s="488"/>
      <c r="AM26" s="445">
        <v>24174</v>
      </c>
      <c r="AN26" s="446"/>
      <c r="AO26" s="446"/>
      <c r="AP26" s="446"/>
      <c r="AQ26" s="446"/>
      <c r="AR26" s="488"/>
      <c r="AS26" s="445">
        <v>2686</v>
      </c>
      <c r="AT26" s="446"/>
      <c r="AU26" s="446"/>
      <c r="AV26" s="446"/>
      <c r="AW26" s="446"/>
      <c r="AX26" s="447"/>
      <c r="AY26" s="428" t="s">
        <v>169</v>
      </c>
      <c r="AZ26" s="429"/>
      <c r="BA26" s="429"/>
      <c r="BB26" s="429"/>
      <c r="BC26" s="429"/>
      <c r="BD26" s="429"/>
      <c r="BE26" s="429"/>
      <c r="BF26" s="429"/>
      <c r="BG26" s="429"/>
      <c r="BH26" s="429"/>
      <c r="BI26" s="429"/>
      <c r="BJ26" s="429"/>
      <c r="BK26" s="429"/>
      <c r="BL26" s="429"/>
      <c r="BM26" s="430"/>
      <c r="BN26" s="425" t="s">
        <v>121</v>
      </c>
      <c r="BO26" s="426"/>
      <c r="BP26" s="426"/>
      <c r="BQ26" s="426"/>
      <c r="BR26" s="426"/>
      <c r="BS26" s="426"/>
      <c r="BT26" s="426"/>
      <c r="BU26" s="427"/>
      <c r="BV26" s="425" t="s">
        <v>121</v>
      </c>
      <c r="BW26" s="426"/>
      <c r="BX26" s="426"/>
      <c r="BY26" s="426"/>
      <c r="BZ26" s="426"/>
      <c r="CA26" s="426"/>
      <c r="CB26" s="426"/>
      <c r="CC26" s="427"/>
      <c r="CD26" s="184"/>
      <c r="CE26" s="506"/>
      <c r="CF26" s="506"/>
      <c r="CG26" s="506"/>
      <c r="CH26" s="506"/>
      <c r="CI26" s="506"/>
      <c r="CJ26" s="506"/>
      <c r="CK26" s="506"/>
      <c r="CL26" s="506"/>
      <c r="CM26" s="506"/>
      <c r="CN26" s="506"/>
      <c r="CO26" s="506"/>
      <c r="CP26" s="506"/>
      <c r="CQ26" s="506"/>
      <c r="CR26" s="506"/>
      <c r="CS26" s="507"/>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40"/>
      <c r="C27" s="541"/>
      <c r="D27" s="542"/>
      <c r="E27" s="444" t="s">
        <v>170</v>
      </c>
      <c r="F27" s="418"/>
      <c r="G27" s="418"/>
      <c r="H27" s="418"/>
      <c r="I27" s="418"/>
      <c r="J27" s="418"/>
      <c r="K27" s="419"/>
      <c r="L27" s="445">
        <v>1</v>
      </c>
      <c r="M27" s="446"/>
      <c r="N27" s="446"/>
      <c r="O27" s="446"/>
      <c r="P27" s="488"/>
      <c r="Q27" s="445">
        <v>3100</v>
      </c>
      <c r="R27" s="446"/>
      <c r="S27" s="446"/>
      <c r="T27" s="446"/>
      <c r="U27" s="446"/>
      <c r="V27" s="488"/>
      <c r="W27" s="553"/>
      <c r="X27" s="541"/>
      <c r="Y27" s="542"/>
      <c r="Z27" s="444" t="s">
        <v>171</v>
      </c>
      <c r="AA27" s="418"/>
      <c r="AB27" s="418"/>
      <c r="AC27" s="418"/>
      <c r="AD27" s="418"/>
      <c r="AE27" s="418"/>
      <c r="AF27" s="418"/>
      <c r="AG27" s="419"/>
      <c r="AH27" s="445">
        <v>8</v>
      </c>
      <c r="AI27" s="446"/>
      <c r="AJ27" s="446"/>
      <c r="AK27" s="446"/>
      <c r="AL27" s="488"/>
      <c r="AM27" s="445">
        <v>24854</v>
      </c>
      <c r="AN27" s="446"/>
      <c r="AO27" s="446"/>
      <c r="AP27" s="446"/>
      <c r="AQ27" s="446"/>
      <c r="AR27" s="488"/>
      <c r="AS27" s="445">
        <v>3107</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34">
        <v>72474</v>
      </c>
      <c r="BO27" s="535"/>
      <c r="BP27" s="535"/>
      <c r="BQ27" s="535"/>
      <c r="BR27" s="535"/>
      <c r="BS27" s="535"/>
      <c r="BT27" s="535"/>
      <c r="BU27" s="536"/>
      <c r="BV27" s="534">
        <v>79039</v>
      </c>
      <c r="BW27" s="535"/>
      <c r="BX27" s="535"/>
      <c r="BY27" s="535"/>
      <c r="BZ27" s="535"/>
      <c r="CA27" s="535"/>
      <c r="CB27" s="535"/>
      <c r="CC27" s="536"/>
      <c r="CD27" s="178"/>
      <c r="CE27" s="506"/>
      <c r="CF27" s="506"/>
      <c r="CG27" s="506"/>
      <c r="CH27" s="506"/>
      <c r="CI27" s="506"/>
      <c r="CJ27" s="506"/>
      <c r="CK27" s="506"/>
      <c r="CL27" s="506"/>
      <c r="CM27" s="506"/>
      <c r="CN27" s="506"/>
      <c r="CO27" s="506"/>
      <c r="CP27" s="506"/>
      <c r="CQ27" s="506"/>
      <c r="CR27" s="506"/>
      <c r="CS27" s="507"/>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40"/>
      <c r="C28" s="541"/>
      <c r="D28" s="542"/>
      <c r="E28" s="444" t="s">
        <v>173</v>
      </c>
      <c r="F28" s="418"/>
      <c r="G28" s="418"/>
      <c r="H28" s="418"/>
      <c r="I28" s="418"/>
      <c r="J28" s="418"/>
      <c r="K28" s="419"/>
      <c r="L28" s="445">
        <v>1</v>
      </c>
      <c r="M28" s="446"/>
      <c r="N28" s="446"/>
      <c r="O28" s="446"/>
      <c r="P28" s="488"/>
      <c r="Q28" s="445">
        <v>2650</v>
      </c>
      <c r="R28" s="446"/>
      <c r="S28" s="446"/>
      <c r="T28" s="446"/>
      <c r="U28" s="446"/>
      <c r="V28" s="488"/>
      <c r="W28" s="553"/>
      <c r="X28" s="541"/>
      <c r="Y28" s="542"/>
      <c r="Z28" s="444" t="s">
        <v>174</v>
      </c>
      <c r="AA28" s="418"/>
      <c r="AB28" s="418"/>
      <c r="AC28" s="418"/>
      <c r="AD28" s="418"/>
      <c r="AE28" s="418"/>
      <c r="AF28" s="418"/>
      <c r="AG28" s="419"/>
      <c r="AH28" s="445" t="s">
        <v>121</v>
      </c>
      <c r="AI28" s="446"/>
      <c r="AJ28" s="446"/>
      <c r="AK28" s="446"/>
      <c r="AL28" s="488"/>
      <c r="AM28" s="445" t="s">
        <v>121</v>
      </c>
      <c r="AN28" s="446"/>
      <c r="AO28" s="446"/>
      <c r="AP28" s="446"/>
      <c r="AQ28" s="446"/>
      <c r="AR28" s="488"/>
      <c r="AS28" s="445" t="s">
        <v>121</v>
      </c>
      <c r="AT28" s="446"/>
      <c r="AU28" s="446"/>
      <c r="AV28" s="446"/>
      <c r="AW28" s="446"/>
      <c r="AX28" s="447"/>
      <c r="AY28" s="567" t="s">
        <v>175</v>
      </c>
      <c r="AZ28" s="568"/>
      <c r="BA28" s="568"/>
      <c r="BB28" s="569"/>
      <c r="BC28" s="354" t="s">
        <v>46</v>
      </c>
      <c r="BD28" s="355"/>
      <c r="BE28" s="355"/>
      <c r="BF28" s="355"/>
      <c r="BG28" s="355"/>
      <c r="BH28" s="355"/>
      <c r="BI28" s="355"/>
      <c r="BJ28" s="355"/>
      <c r="BK28" s="355"/>
      <c r="BL28" s="355"/>
      <c r="BM28" s="356"/>
      <c r="BN28" s="357">
        <v>2901712</v>
      </c>
      <c r="BO28" s="358"/>
      <c r="BP28" s="358"/>
      <c r="BQ28" s="358"/>
      <c r="BR28" s="358"/>
      <c r="BS28" s="358"/>
      <c r="BT28" s="358"/>
      <c r="BU28" s="359"/>
      <c r="BV28" s="357">
        <v>2735986</v>
      </c>
      <c r="BW28" s="358"/>
      <c r="BX28" s="358"/>
      <c r="BY28" s="358"/>
      <c r="BZ28" s="358"/>
      <c r="CA28" s="358"/>
      <c r="CB28" s="358"/>
      <c r="CC28" s="359"/>
      <c r="CD28" s="184"/>
      <c r="CE28" s="506"/>
      <c r="CF28" s="506"/>
      <c r="CG28" s="506"/>
      <c r="CH28" s="506"/>
      <c r="CI28" s="506"/>
      <c r="CJ28" s="506"/>
      <c r="CK28" s="506"/>
      <c r="CL28" s="506"/>
      <c r="CM28" s="506"/>
      <c r="CN28" s="506"/>
      <c r="CO28" s="506"/>
      <c r="CP28" s="506"/>
      <c r="CQ28" s="506"/>
      <c r="CR28" s="506"/>
      <c r="CS28" s="507"/>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40"/>
      <c r="C29" s="541"/>
      <c r="D29" s="542"/>
      <c r="E29" s="444" t="s">
        <v>176</v>
      </c>
      <c r="F29" s="418"/>
      <c r="G29" s="418"/>
      <c r="H29" s="418"/>
      <c r="I29" s="418"/>
      <c r="J29" s="418"/>
      <c r="K29" s="419"/>
      <c r="L29" s="445">
        <v>10</v>
      </c>
      <c r="M29" s="446"/>
      <c r="N29" s="446"/>
      <c r="O29" s="446"/>
      <c r="P29" s="488"/>
      <c r="Q29" s="445">
        <v>2570</v>
      </c>
      <c r="R29" s="446"/>
      <c r="S29" s="446"/>
      <c r="T29" s="446"/>
      <c r="U29" s="446"/>
      <c r="V29" s="488"/>
      <c r="W29" s="554"/>
      <c r="X29" s="555"/>
      <c r="Y29" s="556"/>
      <c r="Z29" s="444" t="s">
        <v>177</v>
      </c>
      <c r="AA29" s="418"/>
      <c r="AB29" s="418"/>
      <c r="AC29" s="418"/>
      <c r="AD29" s="418"/>
      <c r="AE29" s="418"/>
      <c r="AF29" s="418"/>
      <c r="AG29" s="419"/>
      <c r="AH29" s="445">
        <v>145</v>
      </c>
      <c r="AI29" s="446"/>
      <c r="AJ29" s="446"/>
      <c r="AK29" s="446"/>
      <c r="AL29" s="488"/>
      <c r="AM29" s="445">
        <v>419003</v>
      </c>
      <c r="AN29" s="446"/>
      <c r="AO29" s="446"/>
      <c r="AP29" s="446"/>
      <c r="AQ29" s="446"/>
      <c r="AR29" s="488"/>
      <c r="AS29" s="445">
        <v>2890</v>
      </c>
      <c r="AT29" s="446"/>
      <c r="AU29" s="446"/>
      <c r="AV29" s="446"/>
      <c r="AW29" s="446"/>
      <c r="AX29" s="447"/>
      <c r="AY29" s="570"/>
      <c r="AZ29" s="571"/>
      <c r="BA29" s="571"/>
      <c r="BB29" s="572"/>
      <c r="BC29" s="422" t="s">
        <v>178</v>
      </c>
      <c r="BD29" s="423"/>
      <c r="BE29" s="423"/>
      <c r="BF29" s="423"/>
      <c r="BG29" s="423"/>
      <c r="BH29" s="423"/>
      <c r="BI29" s="423"/>
      <c r="BJ29" s="423"/>
      <c r="BK29" s="423"/>
      <c r="BL29" s="423"/>
      <c r="BM29" s="424"/>
      <c r="BN29" s="425">
        <v>568964</v>
      </c>
      <c r="BO29" s="426"/>
      <c r="BP29" s="426"/>
      <c r="BQ29" s="426"/>
      <c r="BR29" s="426"/>
      <c r="BS29" s="426"/>
      <c r="BT29" s="426"/>
      <c r="BU29" s="427"/>
      <c r="BV29" s="425">
        <v>595877</v>
      </c>
      <c r="BW29" s="426"/>
      <c r="BX29" s="426"/>
      <c r="BY29" s="426"/>
      <c r="BZ29" s="426"/>
      <c r="CA29" s="426"/>
      <c r="CB29" s="426"/>
      <c r="CC29" s="427"/>
      <c r="CD29" s="178"/>
      <c r="CE29" s="506"/>
      <c r="CF29" s="506"/>
      <c r="CG29" s="506"/>
      <c r="CH29" s="506"/>
      <c r="CI29" s="506"/>
      <c r="CJ29" s="506"/>
      <c r="CK29" s="506"/>
      <c r="CL29" s="506"/>
      <c r="CM29" s="506"/>
      <c r="CN29" s="506"/>
      <c r="CO29" s="506"/>
      <c r="CP29" s="506"/>
      <c r="CQ29" s="506"/>
      <c r="CR29" s="506"/>
      <c r="CS29" s="507"/>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43"/>
      <c r="C30" s="544"/>
      <c r="D30" s="545"/>
      <c r="E30" s="448"/>
      <c r="F30" s="449"/>
      <c r="G30" s="449"/>
      <c r="H30" s="449"/>
      <c r="I30" s="449"/>
      <c r="J30" s="449"/>
      <c r="K30" s="450"/>
      <c r="L30" s="577"/>
      <c r="M30" s="578"/>
      <c r="N30" s="578"/>
      <c r="O30" s="578"/>
      <c r="P30" s="579"/>
      <c r="Q30" s="577"/>
      <c r="R30" s="578"/>
      <c r="S30" s="578"/>
      <c r="T30" s="578"/>
      <c r="U30" s="578"/>
      <c r="V30" s="579"/>
      <c r="W30" s="580" t="s">
        <v>179</v>
      </c>
      <c r="X30" s="581"/>
      <c r="Y30" s="581"/>
      <c r="Z30" s="581"/>
      <c r="AA30" s="581"/>
      <c r="AB30" s="581"/>
      <c r="AC30" s="581"/>
      <c r="AD30" s="581"/>
      <c r="AE30" s="581"/>
      <c r="AF30" s="581"/>
      <c r="AG30" s="582"/>
      <c r="AH30" s="513">
        <v>95.7</v>
      </c>
      <c r="AI30" s="514"/>
      <c r="AJ30" s="514"/>
      <c r="AK30" s="514"/>
      <c r="AL30" s="514"/>
      <c r="AM30" s="514"/>
      <c r="AN30" s="514"/>
      <c r="AO30" s="514"/>
      <c r="AP30" s="514"/>
      <c r="AQ30" s="514"/>
      <c r="AR30" s="514"/>
      <c r="AS30" s="514"/>
      <c r="AT30" s="514"/>
      <c r="AU30" s="514"/>
      <c r="AV30" s="514"/>
      <c r="AW30" s="514"/>
      <c r="AX30" s="516"/>
      <c r="AY30" s="573"/>
      <c r="AZ30" s="574"/>
      <c r="BA30" s="574"/>
      <c r="BB30" s="575"/>
      <c r="BC30" s="531" t="s">
        <v>48</v>
      </c>
      <c r="BD30" s="532"/>
      <c r="BE30" s="532"/>
      <c r="BF30" s="532"/>
      <c r="BG30" s="532"/>
      <c r="BH30" s="532"/>
      <c r="BI30" s="532"/>
      <c r="BJ30" s="532"/>
      <c r="BK30" s="532"/>
      <c r="BL30" s="532"/>
      <c r="BM30" s="533"/>
      <c r="BN30" s="534">
        <v>1538209</v>
      </c>
      <c r="BO30" s="535"/>
      <c r="BP30" s="535"/>
      <c r="BQ30" s="535"/>
      <c r="BR30" s="535"/>
      <c r="BS30" s="535"/>
      <c r="BT30" s="535"/>
      <c r="BU30" s="536"/>
      <c r="BV30" s="534">
        <v>1574042</v>
      </c>
      <c r="BW30" s="535"/>
      <c r="BX30" s="535"/>
      <c r="BY30" s="535"/>
      <c r="BZ30" s="535"/>
      <c r="CA30" s="535"/>
      <c r="CB30" s="535"/>
      <c r="CC30" s="536"/>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76" t="s">
        <v>180</v>
      </c>
      <c r="D32" s="576"/>
      <c r="E32" s="576"/>
      <c r="F32" s="576"/>
      <c r="G32" s="576"/>
      <c r="H32" s="576"/>
      <c r="I32" s="576"/>
      <c r="J32" s="576"/>
      <c r="K32" s="576"/>
      <c r="L32" s="576"/>
      <c r="M32" s="576"/>
      <c r="N32" s="576"/>
      <c r="O32" s="576"/>
      <c r="P32" s="576"/>
      <c r="Q32" s="576"/>
      <c r="R32" s="576"/>
      <c r="S32" s="576"/>
      <c r="U32" s="429" t="s">
        <v>181</v>
      </c>
      <c r="V32" s="429"/>
      <c r="W32" s="429"/>
      <c r="X32" s="429"/>
      <c r="Y32" s="429"/>
      <c r="Z32" s="429"/>
      <c r="AA32" s="429"/>
      <c r="AB32" s="429"/>
      <c r="AC32" s="429"/>
      <c r="AD32" s="429"/>
      <c r="AE32" s="429"/>
      <c r="AF32" s="429"/>
      <c r="AG32" s="429"/>
      <c r="AH32" s="429"/>
      <c r="AI32" s="429"/>
      <c r="AJ32" s="429"/>
      <c r="AK32" s="429"/>
      <c r="AM32" s="429" t="s">
        <v>182</v>
      </c>
      <c r="AN32" s="429"/>
      <c r="AO32" s="429"/>
      <c r="AP32" s="429"/>
      <c r="AQ32" s="429"/>
      <c r="AR32" s="429"/>
      <c r="AS32" s="429"/>
      <c r="AT32" s="429"/>
      <c r="AU32" s="429"/>
      <c r="AV32" s="429"/>
      <c r="AW32" s="429"/>
      <c r="AX32" s="429"/>
      <c r="AY32" s="429"/>
      <c r="AZ32" s="429"/>
      <c r="BA32" s="429"/>
      <c r="BB32" s="429"/>
      <c r="BC32" s="429"/>
      <c r="BE32" s="429" t="s">
        <v>183</v>
      </c>
      <c r="BF32" s="429"/>
      <c r="BG32" s="429"/>
      <c r="BH32" s="429"/>
      <c r="BI32" s="429"/>
      <c r="BJ32" s="429"/>
      <c r="BK32" s="429"/>
      <c r="BL32" s="429"/>
      <c r="BM32" s="429"/>
      <c r="BN32" s="429"/>
      <c r="BO32" s="429"/>
      <c r="BP32" s="429"/>
      <c r="BQ32" s="429"/>
      <c r="BR32" s="429"/>
      <c r="BS32" s="429"/>
      <c r="BT32" s="429"/>
      <c r="BU32" s="429"/>
      <c r="BW32" s="429" t="s">
        <v>184</v>
      </c>
      <c r="BX32" s="429"/>
      <c r="BY32" s="429"/>
      <c r="BZ32" s="429"/>
      <c r="CA32" s="429"/>
      <c r="CB32" s="429"/>
      <c r="CC32" s="429"/>
      <c r="CD32" s="429"/>
      <c r="CE32" s="429"/>
      <c r="CF32" s="429"/>
      <c r="CG32" s="429"/>
      <c r="CH32" s="429"/>
      <c r="CI32" s="429"/>
      <c r="CJ32" s="429"/>
      <c r="CK32" s="429"/>
      <c r="CL32" s="429"/>
      <c r="CM32" s="429"/>
      <c r="CO32" s="429" t="s">
        <v>185</v>
      </c>
      <c r="CP32" s="429"/>
      <c r="CQ32" s="429"/>
      <c r="CR32" s="429"/>
      <c r="CS32" s="429"/>
      <c r="CT32" s="429"/>
      <c r="CU32" s="429"/>
      <c r="CV32" s="429"/>
      <c r="CW32" s="429"/>
      <c r="CX32" s="429"/>
      <c r="CY32" s="429"/>
      <c r="CZ32" s="429"/>
      <c r="DA32" s="429"/>
      <c r="DB32" s="429"/>
      <c r="DC32" s="429"/>
      <c r="DD32" s="429"/>
      <c r="DE32" s="429"/>
      <c r="DI32" s="201"/>
    </row>
    <row r="33" spans="1:113" ht="13.5" customHeight="1" x14ac:dyDescent="0.15">
      <c r="A33" s="175"/>
      <c r="B33" s="202"/>
      <c r="C33" s="412" t="s">
        <v>186</v>
      </c>
      <c r="D33" s="412"/>
      <c r="E33" s="383" t="s">
        <v>187</v>
      </c>
      <c r="F33" s="383"/>
      <c r="G33" s="383"/>
      <c r="H33" s="383"/>
      <c r="I33" s="383"/>
      <c r="J33" s="383"/>
      <c r="K33" s="383"/>
      <c r="L33" s="383"/>
      <c r="M33" s="383"/>
      <c r="N33" s="383"/>
      <c r="O33" s="383"/>
      <c r="P33" s="383"/>
      <c r="Q33" s="383"/>
      <c r="R33" s="383"/>
      <c r="S33" s="383"/>
      <c r="T33" s="179"/>
      <c r="U33" s="412" t="s">
        <v>186</v>
      </c>
      <c r="V33" s="412"/>
      <c r="W33" s="383" t="s">
        <v>187</v>
      </c>
      <c r="X33" s="383"/>
      <c r="Y33" s="383"/>
      <c r="Z33" s="383"/>
      <c r="AA33" s="383"/>
      <c r="AB33" s="383"/>
      <c r="AC33" s="383"/>
      <c r="AD33" s="383"/>
      <c r="AE33" s="383"/>
      <c r="AF33" s="383"/>
      <c r="AG33" s="383"/>
      <c r="AH33" s="383"/>
      <c r="AI33" s="383"/>
      <c r="AJ33" s="383"/>
      <c r="AK33" s="383"/>
      <c r="AL33" s="179"/>
      <c r="AM33" s="412" t="s">
        <v>186</v>
      </c>
      <c r="AN33" s="412"/>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2" t="s">
        <v>188</v>
      </c>
      <c r="BX33" s="412"/>
      <c r="BY33" s="383" t="s">
        <v>190</v>
      </c>
      <c r="BZ33" s="383"/>
      <c r="CA33" s="383"/>
      <c r="CB33" s="383"/>
      <c r="CC33" s="383"/>
      <c r="CD33" s="383"/>
      <c r="CE33" s="383"/>
      <c r="CF33" s="383"/>
      <c r="CG33" s="383"/>
      <c r="CH33" s="383"/>
      <c r="CI33" s="383"/>
      <c r="CJ33" s="383"/>
      <c r="CK33" s="383"/>
      <c r="CL33" s="383"/>
      <c r="CM33" s="383"/>
      <c r="CN33" s="179"/>
      <c r="CO33" s="412" t="s">
        <v>186</v>
      </c>
      <c r="CP33" s="412"/>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t="str">
        <f>IF(AO34="","",MAX(C34:D43,U34:V43)+1)</f>
        <v/>
      </c>
      <c r="AN34" s="584"/>
      <c r="AO34" s="585"/>
      <c r="AP34" s="585"/>
      <c r="AQ34" s="585"/>
      <c r="AR34" s="585"/>
      <c r="AS34" s="585"/>
      <c r="AT34" s="585"/>
      <c r="AU34" s="585"/>
      <c r="AV34" s="585"/>
      <c r="AW34" s="585"/>
      <c r="AX34" s="585"/>
      <c r="AY34" s="585"/>
      <c r="AZ34" s="585"/>
      <c r="BA34" s="585"/>
      <c r="BB34" s="585"/>
      <c r="BC34" s="585"/>
      <c r="BD34" s="175"/>
      <c r="BE34" s="584">
        <f>IF(BG34="","",MAX(C34:D43,U34:V43,AM34:AN43)+1)</f>
        <v>5</v>
      </c>
      <c r="BF34" s="584"/>
      <c r="BG34" s="585" t="str">
        <f>IF('各会計、関係団体の財政状況及び健全化判断比率'!B31="","",'各会計、関係団体の財政状況及び健全化判断比率'!B31)</f>
        <v>水道事業特別会計</v>
      </c>
      <c r="BH34" s="585"/>
      <c r="BI34" s="585"/>
      <c r="BJ34" s="585"/>
      <c r="BK34" s="585"/>
      <c r="BL34" s="585"/>
      <c r="BM34" s="585"/>
      <c r="BN34" s="585"/>
      <c r="BO34" s="585"/>
      <c r="BP34" s="585"/>
      <c r="BQ34" s="585"/>
      <c r="BR34" s="585"/>
      <c r="BS34" s="585"/>
      <c r="BT34" s="585"/>
      <c r="BU34" s="585"/>
      <c r="BV34" s="175"/>
      <c r="BW34" s="584" t="str">
        <f>IF(BY34="","",MAX(C34:D43,U34:V43,AM34:AN43,BE34:BF43)+1)</f>
        <v/>
      </c>
      <c r="BX34" s="584"/>
      <c r="BY34" s="585" t="str">
        <f>IF('各会計、関係団体の財政状況及び健全化判断比率'!B68="","",'各会計、関係団体の財政状況及び健全化判断比率'!B68)</f>
        <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介護保険事業特別会計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f t="shared" ref="BE35:BE43" si="1">IF(BG35="","",BE34+1)</f>
        <v>6</v>
      </c>
      <c r="BF35" s="584"/>
      <c r="BG35" s="585" t="str">
        <f>IF('各会計、関係団体の財政状況及び健全化判断比率'!B32="","",'各会計、関係団体の財政状況及び健全化判断比率'!B32)</f>
        <v>下水道事業特別会計</v>
      </c>
      <c r="BH35" s="585"/>
      <c r="BI35" s="585"/>
      <c r="BJ35" s="585"/>
      <c r="BK35" s="585"/>
      <c r="BL35" s="585"/>
      <c r="BM35" s="585"/>
      <c r="BN35" s="585"/>
      <c r="BO35" s="585"/>
      <c r="BP35" s="585"/>
      <c r="BQ35" s="585"/>
      <c r="BR35" s="585"/>
      <c r="BS35" s="585"/>
      <c r="BT35" s="585"/>
      <c r="BU35" s="585"/>
      <c r="BV35" s="175"/>
      <c r="BW35" s="584" t="str">
        <f t="shared" ref="BW35:BW43" si="2">IF(BY35="","",BW34+1)</f>
        <v/>
      </c>
      <c r="BX35" s="584"/>
      <c r="BY35" s="585" t="str">
        <f>IF('各会計、関係団体の財政状況及び健全化判断比率'!B69="","",'各会計、関係団体の財政状況及び健全化判断比率'!B69)</f>
        <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f t="shared" si="1"/>
        <v>7</v>
      </c>
      <c r="BF36" s="584"/>
      <c r="BG36" s="585" t="str">
        <f>IF('各会計、関係団体の財政状況及び健全化判断比率'!B33="","",'各会計、関係団体の財政状況及び健全化判断比率'!B33)</f>
        <v>農業集落排水事業特別会計</v>
      </c>
      <c r="BH36" s="585"/>
      <c r="BI36" s="585"/>
      <c r="BJ36" s="585"/>
      <c r="BK36" s="585"/>
      <c r="BL36" s="585"/>
      <c r="BM36" s="585"/>
      <c r="BN36" s="585"/>
      <c r="BO36" s="585"/>
      <c r="BP36" s="585"/>
      <c r="BQ36" s="585"/>
      <c r="BR36" s="585"/>
      <c r="BS36" s="585"/>
      <c r="BT36" s="585"/>
      <c r="BU36" s="585"/>
      <c r="BV36" s="175"/>
      <c r="BW36" s="584" t="str">
        <f t="shared" si="2"/>
        <v/>
      </c>
      <c r="BX36" s="584"/>
      <c r="BY36" s="585" t="str">
        <f>IF('各会計、関係団体の財政状況及び健全化判断比率'!B70="","",'各会計、関係団体の財政状況及び健全化判断比率'!B70)</f>
        <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t="str">
        <f t="shared" si="2"/>
        <v/>
      </c>
      <c r="BX37" s="584"/>
      <c r="BY37" s="585" t="str">
        <f>IF('各会計、関係団体の財政状況及び健全化判断比率'!B71="","",'各会計、関係団体の財政状況及び健全化判断比率'!B71)</f>
        <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t="str">
        <f t="shared" si="2"/>
        <v/>
      </c>
      <c r="BX38" s="584"/>
      <c r="BY38" s="585" t="str">
        <f>IF('各会計、関係団体の財政状況及び健全化判断比率'!B72="","",'各会計、関係団体の財政状況及び健全化判断比率'!B72)</f>
        <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mPBDsh3sgAAZzA/ngt5lx65r1SqSFDW3Fl9zgc8kTu3XyU2Bky43CcKWtheC6poOLMImKScRwrtAyIvP7ovq+Q==" saltValue="ahL+sjy4UGWh4650NnLd/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election activeCell="E47" sqref="B44:DK48"/>
    </sheetView>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540769</v>
      </c>
      <c r="S5" s="600"/>
      <c r="T5" s="600"/>
      <c r="U5" s="600"/>
      <c r="V5" s="600"/>
      <c r="W5" s="600"/>
      <c r="X5" s="600"/>
      <c r="Y5" s="601"/>
      <c r="Z5" s="602">
        <v>6</v>
      </c>
      <c r="AA5" s="602"/>
      <c r="AB5" s="602"/>
      <c r="AC5" s="602"/>
      <c r="AD5" s="603">
        <v>540769</v>
      </c>
      <c r="AE5" s="603"/>
      <c r="AF5" s="603"/>
      <c r="AG5" s="603"/>
      <c r="AH5" s="603"/>
      <c r="AI5" s="603"/>
      <c r="AJ5" s="603"/>
      <c r="AK5" s="603"/>
      <c r="AL5" s="604">
        <v>13.1</v>
      </c>
      <c r="AM5" s="605"/>
      <c r="AN5" s="605"/>
      <c r="AO5" s="606"/>
      <c r="AP5" s="596" t="s">
        <v>216</v>
      </c>
      <c r="AQ5" s="597"/>
      <c r="AR5" s="597"/>
      <c r="AS5" s="597"/>
      <c r="AT5" s="597"/>
      <c r="AU5" s="597"/>
      <c r="AV5" s="597"/>
      <c r="AW5" s="597"/>
      <c r="AX5" s="597"/>
      <c r="AY5" s="597"/>
      <c r="AZ5" s="597"/>
      <c r="BA5" s="597"/>
      <c r="BB5" s="597"/>
      <c r="BC5" s="597"/>
      <c r="BD5" s="597"/>
      <c r="BE5" s="597"/>
      <c r="BF5" s="598"/>
      <c r="BG5" s="610">
        <v>540717</v>
      </c>
      <c r="BH5" s="611"/>
      <c r="BI5" s="611"/>
      <c r="BJ5" s="611"/>
      <c r="BK5" s="611"/>
      <c r="BL5" s="611"/>
      <c r="BM5" s="611"/>
      <c r="BN5" s="612"/>
      <c r="BO5" s="613">
        <v>100</v>
      </c>
      <c r="BP5" s="613"/>
      <c r="BQ5" s="613"/>
      <c r="BR5" s="613"/>
      <c r="BS5" s="614" t="s">
        <v>121</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33691</v>
      </c>
      <c r="S6" s="611"/>
      <c r="T6" s="611"/>
      <c r="U6" s="611"/>
      <c r="V6" s="611"/>
      <c r="W6" s="611"/>
      <c r="X6" s="611"/>
      <c r="Y6" s="612"/>
      <c r="Z6" s="613">
        <v>0.4</v>
      </c>
      <c r="AA6" s="613"/>
      <c r="AB6" s="613"/>
      <c r="AC6" s="613"/>
      <c r="AD6" s="614">
        <v>33691</v>
      </c>
      <c r="AE6" s="614"/>
      <c r="AF6" s="614"/>
      <c r="AG6" s="614"/>
      <c r="AH6" s="614"/>
      <c r="AI6" s="614"/>
      <c r="AJ6" s="614"/>
      <c r="AK6" s="614"/>
      <c r="AL6" s="615">
        <v>0.8</v>
      </c>
      <c r="AM6" s="616"/>
      <c r="AN6" s="616"/>
      <c r="AO6" s="617"/>
      <c r="AP6" s="607" t="s">
        <v>221</v>
      </c>
      <c r="AQ6" s="608"/>
      <c r="AR6" s="608"/>
      <c r="AS6" s="608"/>
      <c r="AT6" s="608"/>
      <c r="AU6" s="608"/>
      <c r="AV6" s="608"/>
      <c r="AW6" s="608"/>
      <c r="AX6" s="608"/>
      <c r="AY6" s="608"/>
      <c r="AZ6" s="608"/>
      <c r="BA6" s="608"/>
      <c r="BB6" s="608"/>
      <c r="BC6" s="608"/>
      <c r="BD6" s="608"/>
      <c r="BE6" s="608"/>
      <c r="BF6" s="609"/>
      <c r="BG6" s="610">
        <v>540717</v>
      </c>
      <c r="BH6" s="611"/>
      <c r="BI6" s="611"/>
      <c r="BJ6" s="611"/>
      <c r="BK6" s="611"/>
      <c r="BL6" s="611"/>
      <c r="BM6" s="611"/>
      <c r="BN6" s="612"/>
      <c r="BO6" s="613">
        <v>100</v>
      </c>
      <c r="BP6" s="613"/>
      <c r="BQ6" s="613"/>
      <c r="BR6" s="613"/>
      <c r="BS6" s="614" t="s">
        <v>121</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112303</v>
      </c>
      <c r="CS6" s="611"/>
      <c r="CT6" s="611"/>
      <c r="CU6" s="611"/>
      <c r="CV6" s="611"/>
      <c r="CW6" s="611"/>
      <c r="CX6" s="611"/>
      <c r="CY6" s="612"/>
      <c r="CZ6" s="604">
        <v>1.3</v>
      </c>
      <c r="DA6" s="605"/>
      <c r="DB6" s="605"/>
      <c r="DC6" s="621"/>
      <c r="DD6" s="619" t="s">
        <v>121</v>
      </c>
      <c r="DE6" s="611"/>
      <c r="DF6" s="611"/>
      <c r="DG6" s="611"/>
      <c r="DH6" s="611"/>
      <c r="DI6" s="611"/>
      <c r="DJ6" s="611"/>
      <c r="DK6" s="611"/>
      <c r="DL6" s="611"/>
      <c r="DM6" s="611"/>
      <c r="DN6" s="611"/>
      <c r="DO6" s="611"/>
      <c r="DP6" s="612"/>
      <c r="DQ6" s="619">
        <v>112303</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69</v>
      </c>
      <c r="S7" s="611"/>
      <c r="T7" s="611"/>
      <c r="U7" s="611"/>
      <c r="V7" s="611"/>
      <c r="W7" s="611"/>
      <c r="X7" s="611"/>
      <c r="Y7" s="612"/>
      <c r="Z7" s="613">
        <v>0</v>
      </c>
      <c r="AA7" s="613"/>
      <c r="AB7" s="613"/>
      <c r="AC7" s="613"/>
      <c r="AD7" s="614">
        <v>69</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197628</v>
      </c>
      <c r="BH7" s="611"/>
      <c r="BI7" s="611"/>
      <c r="BJ7" s="611"/>
      <c r="BK7" s="611"/>
      <c r="BL7" s="611"/>
      <c r="BM7" s="611"/>
      <c r="BN7" s="612"/>
      <c r="BO7" s="613">
        <v>36.5</v>
      </c>
      <c r="BP7" s="613"/>
      <c r="BQ7" s="613"/>
      <c r="BR7" s="613"/>
      <c r="BS7" s="614" t="s">
        <v>121</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2159661</v>
      </c>
      <c r="CS7" s="611"/>
      <c r="CT7" s="611"/>
      <c r="CU7" s="611"/>
      <c r="CV7" s="611"/>
      <c r="CW7" s="611"/>
      <c r="CX7" s="611"/>
      <c r="CY7" s="612"/>
      <c r="CZ7" s="613">
        <v>25.3</v>
      </c>
      <c r="DA7" s="613"/>
      <c r="DB7" s="613"/>
      <c r="DC7" s="613"/>
      <c r="DD7" s="619">
        <v>42586</v>
      </c>
      <c r="DE7" s="611"/>
      <c r="DF7" s="611"/>
      <c r="DG7" s="611"/>
      <c r="DH7" s="611"/>
      <c r="DI7" s="611"/>
      <c r="DJ7" s="611"/>
      <c r="DK7" s="611"/>
      <c r="DL7" s="611"/>
      <c r="DM7" s="611"/>
      <c r="DN7" s="611"/>
      <c r="DO7" s="611"/>
      <c r="DP7" s="612"/>
      <c r="DQ7" s="619">
        <v>1251508</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884</v>
      </c>
      <c r="S8" s="611"/>
      <c r="T8" s="611"/>
      <c r="U8" s="611"/>
      <c r="V8" s="611"/>
      <c r="W8" s="611"/>
      <c r="X8" s="611"/>
      <c r="Y8" s="612"/>
      <c r="Z8" s="613">
        <v>0</v>
      </c>
      <c r="AA8" s="613"/>
      <c r="AB8" s="613"/>
      <c r="AC8" s="613"/>
      <c r="AD8" s="614">
        <v>884</v>
      </c>
      <c r="AE8" s="614"/>
      <c r="AF8" s="614"/>
      <c r="AG8" s="614"/>
      <c r="AH8" s="614"/>
      <c r="AI8" s="614"/>
      <c r="AJ8" s="614"/>
      <c r="AK8" s="614"/>
      <c r="AL8" s="615">
        <v>0</v>
      </c>
      <c r="AM8" s="616"/>
      <c r="AN8" s="616"/>
      <c r="AO8" s="617"/>
      <c r="AP8" s="607" t="s">
        <v>227</v>
      </c>
      <c r="AQ8" s="608"/>
      <c r="AR8" s="608"/>
      <c r="AS8" s="608"/>
      <c r="AT8" s="608"/>
      <c r="AU8" s="608"/>
      <c r="AV8" s="608"/>
      <c r="AW8" s="608"/>
      <c r="AX8" s="608"/>
      <c r="AY8" s="608"/>
      <c r="AZ8" s="608"/>
      <c r="BA8" s="608"/>
      <c r="BB8" s="608"/>
      <c r="BC8" s="608"/>
      <c r="BD8" s="608"/>
      <c r="BE8" s="608"/>
      <c r="BF8" s="609"/>
      <c r="BG8" s="610">
        <v>7035</v>
      </c>
      <c r="BH8" s="611"/>
      <c r="BI8" s="611"/>
      <c r="BJ8" s="611"/>
      <c r="BK8" s="611"/>
      <c r="BL8" s="611"/>
      <c r="BM8" s="611"/>
      <c r="BN8" s="612"/>
      <c r="BO8" s="613">
        <v>1.3</v>
      </c>
      <c r="BP8" s="613"/>
      <c r="BQ8" s="613"/>
      <c r="BR8" s="613"/>
      <c r="BS8" s="614" t="s">
        <v>121</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977517</v>
      </c>
      <c r="CS8" s="611"/>
      <c r="CT8" s="611"/>
      <c r="CU8" s="611"/>
      <c r="CV8" s="611"/>
      <c r="CW8" s="611"/>
      <c r="CX8" s="611"/>
      <c r="CY8" s="612"/>
      <c r="CZ8" s="613">
        <v>11.5</v>
      </c>
      <c r="DA8" s="613"/>
      <c r="DB8" s="613"/>
      <c r="DC8" s="613"/>
      <c r="DD8" s="619">
        <v>59589</v>
      </c>
      <c r="DE8" s="611"/>
      <c r="DF8" s="611"/>
      <c r="DG8" s="611"/>
      <c r="DH8" s="611"/>
      <c r="DI8" s="611"/>
      <c r="DJ8" s="611"/>
      <c r="DK8" s="611"/>
      <c r="DL8" s="611"/>
      <c r="DM8" s="611"/>
      <c r="DN8" s="611"/>
      <c r="DO8" s="611"/>
      <c r="DP8" s="612"/>
      <c r="DQ8" s="619">
        <v>521679</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991</v>
      </c>
      <c r="S9" s="611"/>
      <c r="T9" s="611"/>
      <c r="U9" s="611"/>
      <c r="V9" s="611"/>
      <c r="W9" s="611"/>
      <c r="X9" s="611"/>
      <c r="Y9" s="612"/>
      <c r="Z9" s="613">
        <v>0</v>
      </c>
      <c r="AA9" s="613"/>
      <c r="AB9" s="613"/>
      <c r="AC9" s="613"/>
      <c r="AD9" s="614">
        <v>991</v>
      </c>
      <c r="AE9" s="614"/>
      <c r="AF9" s="614"/>
      <c r="AG9" s="614"/>
      <c r="AH9" s="614"/>
      <c r="AI9" s="614"/>
      <c r="AJ9" s="614"/>
      <c r="AK9" s="614"/>
      <c r="AL9" s="615">
        <v>0</v>
      </c>
      <c r="AM9" s="616"/>
      <c r="AN9" s="616"/>
      <c r="AO9" s="617"/>
      <c r="AP9" s="607" t="s">
        <v>230</v>
      </c>
      <c r="AQ9" s="608"/>
      <c r="AR9" s="608"/>
      <c r="AS9" s="608"/>
      <c r="AT9" s="608"/>
      <c r="AU9" s="608"/>
      <c r="AV9" s="608"/>
      <c r="AW9" s="608"/>
      <c r="AX9" s="608"/>
      <c r="AY9" s="608"/>
      <c r="AZ9" s="608"/>
      <c r="BA9" s="608"/>
      <c r="BB9" s="608"/>
      <c r="BC9" s="608"/>
      <c r="BD9" s="608"/>
      <c r="BE9" s="608"/>
      <c r="BF9" s="609"/>
      <c r="BG9" s="610">
        <v>161020</v>
      </c>
      <c r="BH9" s="611"/>
      <c r="BI9" s="611"/>
      <c r="BJ9" s="611"/>
      <c r="BK9" s="611"/>
      <c r="BL9" s="611"/>
      <c r="BM9" s="611"/>
      <c r="BN9" s="612"/>
      <c r="BO9" s="613">
        <v>29.8</v>
      </c>
      <c r="BP9" s="613"/>
      <c r="BQ9" s="613"/>
      <c r="BR9" s="613"/>
      <c r="BS9" s="614" t="s">
        <v>121</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1926159</v>
      </c>
      <c r="CS9" s="611"/>
      <c r="CT9" s="611"/>
      <c r="CU9" s="611"/>
      <c r="CV9" s="611"/>
      <c r="CW9" s="611"/>
      <c r="CX9" s="611"/>
      <c r="CY9" s="612"/>
      <c r="CZ9" s="613">
        <v>22.6</v>
      </c>
      <c r="DA9" s="613"/>
      <c r="DB9" s="613"/>
      <c r="DC9" s="613"/>
      <c r="DD9" s="619">
        <v>1275312</v>
      </c>
      <c r="DE9" s="611"/>
      <c r="DF9" s="611"/>
      <c r="DG9" s="611"/>
      <c r="DH9" s="611"/>
      <c r="DI9" s="611"/>
      <c r="DJ9" s="611"/>
      <c r="DK9" s="611"/>
      <c r="DL9" s="611"/>
      <c r="DM9" s="611"/>
      <c r="DN9" s="611"/>
      <c r="DO9" s="611"/>
      <c r="DP9" s="612"/>
      <c r="DQ9" s="619">
        <v>545325</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121</v>
      </c>
      <c r="S10" s="611"/>
      <c r="T10" s="611"/>
      <c r="U10" s="611"/>
      <c r="V10" s="611"/>
      <c r="W10" s="611"/>
      <c r="X10" s="611"/>
      <c r="Y10" s="612"/>
      <c r="Z10" s="613" t="s">
        <v>121</v>
      </c>
      <c r="AA10" s="613"/>
      <c r="AB10" s="613"/>
      <c r="AC10" s="613"/>
      <c r="AD10" s="614" t="s">
        <v>121</v>
      </c>
      <c r="AE10" s="614"/>
      <c r="AF10" s="614"/>
      <c r="AG10" s="614"/>
      <c r="AH10" s="614"/>
      <c r="AI10" s="614"/>
      <c r="AJ10" s="614"/>
      <c r="AK10" s="614"/>
      <c r="AL10" s="615" t="s">
        <v>121</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14739</v>
      </c>
      <c r="BH10" s="611"/>
      <c r="BI10" s="611"/>
      <c r="BJ10" s="611"/>
      <c r="BK10" s="611"/>
      <c r="BL10" s="611"/>
      <c r="BM10" s="611"/>
      <c r="BN10" s="612"/>
      <c r="BO10" s="613">
        <v>2.7</v>
      </c>
      <c r="BP10" s="613"/>
      <c r="BQ10" s="613"/>
      <c r="BR10" s="613"/>
      <c r="BS10" s="614" t="s">
        <v>121</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t="s">
        <v>121</v>
      </c>
      <c r="CS10" s="611"/>
      <c r="CT10" s="611"/>
      <c r="CU10" s="611"/>
      <c r="CV10" s="611"/>
      <c r="CW10" s="611"/>
      <c r="CX10" s="611"/>
      <c r="CY10" s="612"/>
      <c r="CZ10" s="613" t="s">
        <v>121</v>
      </c>
      <c r="DA10" s="613"/>
      <c r="DB10" s="613"/>
      <c r="DC10" s="613"/>
      <c r="DD10" s="619" t="s">
        <v>121</v>
      </c>
      <c r="DE10" s="611"/>
      <c r="DF10" s="611"/>
      <c r="DG10" s="611"/>
      <c r="DH10" s="611"/>
      <c r="DI10" s="611"/>
      <c r="DJ10" s="611"/>
      <c r="DK10" s="611"/>
      <c r="DL10" s="611"/>
      <c r="DM10" s="611"/>
      <c r="DN10" s="611"/>
      <c r="DO10" s="611"/>
      <c r="DP10" s="612"/>
      <c r="DQ10" s="619" t="s">
        <v>121</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97282</v>
      </c>
      <c r="S11" s="611"/>
      <c r="T11" s="611"/>
      <c r="U11" s="611"/>
      <c r="V11" s="611"/>
      <c r="W11" s="611"/>
      <c r="X11" s="611"/>
      <c r="Y11" s="612"/>
      <c r="Z11" s="615">
        <v>1.1000000000000001</v>
      </c>
      <c r="AA11" s="616"/>
      <c r="AB11" s="616"/>
      <c r="AC11" s="622"/>
      <c r="AD11" s="619">
        <v>97282</v>
      </c>
      <c r="AE11" s="611"/>
      <c r="AF11" s="611"/>
      <c r="AG11" s="611"/>
      <c r="AH11" s="611"/>
      <c r="AI11" s="611"/>
      <c r="AJ11" s="611"/>
      <c r="AK11" s="612"/>
      <c r="AL11" s="615">
        <v>2.4</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14834</v>
      </c>
      <c r="BH11" s="611"/>
      <c r="BI11" s="611"/>
      <c r="BJ11" s="611"/>
      <c r="BK11" s="611"/>
      <c r="BL11" s="611"/>
      <c r="BM11" s="611"/>
      <c r="BN11" s="612"/>
      <c r="BO11" s="613">
        <v>2.7</v>
      </c>
      <c r="BP11" s="613"/>
      <c r="BQ11" s="613"/>
      <c r="BR11" s="613"/>
      <c r="BS11" s="614" t="s">
        <v>121</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544224</v>
      </c>
      <c r="CS11" s="611"/>
      <c r="CT11" s="611"/>
      <c r="CU11" s="611"/>
      <c r="CV11" s="611"/>
      <c r="CW11" s="611"/>
      <c r="CX11" s="611"/>
      <c r="CY11" s="612"/>
      <c r="CZ11" s="613">
        <v>6.4</v>
      </c>
      <c r="DA11" s="613"/>
      <c r="DB11" s="613"/>
      <c r="DC11" s="613"/>
      <c r="DD11" s="619">
        <v>119969</v>
      </c>
      <c r="DE11" s="611"/>
      <c r="DF11" s="611"/>
      <c r="DG11" s="611"/>
      <c r="DH11" s="611"/>
      <c r="DI11" s="611"/>
      <c r="DJ11" s="611"/>
      <c r="DK11" s="611"/>
      <c r="DL11" s="611"/>
      <c r="DM11" s="611"/>
      <c r="DN11" s="611"/>
      <c r="DO11" s="611"/>
      <c r="DP11" s="612"/>
      <c r="DQ11" s="619">
        <v>213906</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v>6576</v>
      </c>
      <c r="S12" s="611"/>
      <c r="T12" s="611"/>
      <c r="U12" s="611"/>
      <c r="V12" s="611"/>
      <c r="W12" s="611"/>
      <c r="X12" s="611"/>
      <c r="Y12" s="612"/>
      <c r="Z12" s="613">
        <v>0.1</v>
      </c>
      <c r="AA12" s="613"/>
      <c r="AB12" s="613"/>
      <c r="AC12" s="613"/>
      <c r="AD12" s="614">
        <v>6576</v>
      </c>
      <c r="AE12" s="614"/>
      <c r="AF12" s="614"/>
      <c r="AG12" s="614"/>
      <c r="AH12" s="614"/>
      <c r="AI12" s="614"/>
      <c r="AJ12" s="614"/>
      <c r="AK12" s="614"/>
      <c r="AL12" s="615">
        <v>0.2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302002</v>
      </c>
      <c r="BH12" s="611"/>
      <c r="BI12" s="611"/>
      <c r="BJ12" s="611"/>
      <c r="BK12" s="611"/>
      <c r="BL12" s="611"/>
      <c r="BM12" s="611"/>
      <c r="BN12" s="612"/>
      <c r="BO12" s="613">
        <v>55.8</v>
      </c>
      <c r="BP12" s="613"/>
      <c r="BQ12" s="613"/>
      <c r="BR12" s="613"/>
      <c r="BS12" s="614" t="s">
        <v>121</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230154</v>
      </c>
      <c r="CS12" s="611"/>
      <c r="CT12" s="611"/>
      <c r="CU12" s="611"/>
      <c r="CV12" s="611"/>
      <c r="CW12" s="611"/>
      <c r="CX12" s="611"/>
      <c r="CY12" s="612"/>
      <c r="CZ12" s="613">
        <v>2.7</v>
      </c>
      <c r="DA12" s="613"/>
      <c r="DB12" s="613"/>
      <c r="DC12" s="613"/>
      <c r="DD12" s="619">
        <v>14507</v>
      </c>
      <c r="DE12" s="611"/>
      <c r="DF12" s="611"/>
      <c r="DG12" s="611"/>
      <c r="DH12" s="611"/>
      <c r="DI12" s="611"/>
      <c r="DJ12" s="611"/>
      <c r="DK12" s="611"/>
      <c r="DL12" s="611"/>
      <c r="DM12" s="611"/>
      <c r="DN12" s="611"/>
      <c r="DO12" s="611"/>
      <c r="DP12" s="612"/>
      <c r="DQ12" s="619">
        <v>97781</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121</v>
      </c>
      <c r="S13" s="611"/>
      <c r="T13" s="611"/>
      <c r="U13" s="611"/>
      <c r="V13" s="611"/>
      <c r="W13" s="611"/>
      <c r="X13" s="611"/>
      <c r="Y13" s="612"/>
      <c r="Z13" s="613" t="s">
        <v>121</v>
      </c>
      <c r="AA13" s="613"/>
      <c r="AB13" s="613"/>
      <c r="AC13" s="613"/>
      <c r="AD13" s="614" t="s">
        <v>121</v>
      </c>
      <c r="AE13" s="614"/>
      <c r="AF13" s="614"/>
      <c r="AG13" s="614"/>
      <c r="AH13" s="614"/>
      <c r="AI13" s="614"/>
      <c r="AJ13" s="614"/>
      <c r="AK13" s="614"/>
      <c r="AL13" s="615" t="s">
        <v>121</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283339</v>
      </c>
      <c r="BH13" s="611"/>
      <c r="BI13" s="611"/>
      <c r="BJ13" s="611"/>
      <c r="BK13" s="611"/>
      <c r="BL13" s="611"/>
      <c r="BM13" s="611"/>
      <c r="BN13" s="612"/>
      <c r="BO13" s="613">
        <v>52.4</v>
      </c>
      <c r="BP13" s="613"/>
      <c r="BQ13" s="613"/>
      <c r="BR13" s="613"/>
      <c r="BS13" s="614" t="s">
        <v>121</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475067</v>
      </c>
      <c r="CS13" s="611"/>
      <c r="CT13" s="611"/>
      <c r="CU13" s="611"/>
      <c r="CV13" s="611"/>
      <c r="CW13" s="611"/>
      <c r="CX13" s="611"/>
      <c r="CY13" s="612"/>
      <c r="CZ13" s="613">
        <v>5.6</v>
      </c>
      <c r="DA13" s="613"/>
      <c r="DB13" s="613"/>
      <c r="DC13" s="613"/>
      <c r="DD13" s="619">
        <v>234078</v>
      </c>
      <c r="DE13" s="611"/>
      <c r="DF13" s="611"/>
      <c r="DG13" s="611"/>
      <c r="DH13" s="611"/>
      <c r="DI13" s="611"/>
      <c r="DJ13" s="611"/>
      <c r="DK13" s="611"/>
      <c r="DL13" s="611"/>
      <c r="DM13" s="611"/>
      <c r="DN13" s="611"/>
      <c r="DO13" s="611"/>
      <c r="DP13" s="612"/>
      <c r="DQ13" s="619">
        <v>161484</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304</v>
      </c>
      <c r="S14" s="611"/>
      <c r="T14" s="611"/>
      <c r="U14" s="611"/>
      <c r="V14" s="611"/>
      <c r="W14" s="611"/>
      <c r="X14" s="611"/>
      <c r="Y14" s="612"/>
      <c r="Z14" s="613">
        <v>0</v>
      </c>
      <c r="AA14" s="613"/>
      <c r="AB14" s="613"/>
      <c r="AC14" s="613"/>
      <c r="AD14" s="614">
        <v>304</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24581</v>
      </c>
      <c r="BH14" s="611"/>
      <c r="BI14" s="611"/>
      <c r="BJ14" s="611"/>
      <c r="BK14" s="611"/>
      <c r="BL14" s="611"/>
      <c r="BM14" s="611"/>
      <c r="BN14" s="612"/>
      <c r="BO14" s="613">
        <v>4.5</v>
      </c>
      <c r="BP14" s="613"/>
      <c r="BQ14" s="613"/>
      <c r="BR14" s="613"/>
      <c r="BS14" s="614" t="s">
        <v>121</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160516</v>
      </c>
      <c r="CS14" s="611"/>
      <c r="CT14" s="611"/>
      <c r="CU14" s="611"/>
      <c r="CV14" s="611"/>
      <c r="CW14" s="611"/>
      <c r="CX14" s="611"/>
      <c r="CY14" s="612"/>
      <c r="CZ14" s="613">
        <v>1.9</v>
      </c>
      <c r="DA14" s="613"/>
      <c r="DB14" s="613"/>
      <c r="DC14" s="613"/>
      <c r="DD14" s="619" t="s">
        <v>121</v>
      </c>
      <c r="DE14" s="611"/>
      <c r="DF14" s="611"/>
      <c r="DG14" s="611"/>
      <c r="DH14" s="611"/>
      <c r="DI14" s="611"/>
      <c r="DJ14" s="611"/>
      <c r="DK14" s="611"/>
      <c r="DL14" s="611"/>
      <c r="DM14" s="611"/>
      <c r="DN14" s="611"/>
      <c r="DO14" s="611"/>
      <c r="DP14" s="612"/>
      <c r="DQ14" s="619">
        <v>85360</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121</v>
      </c>
      <c r="S15" s="611"/>
      <c r="T15" s="611"/>
      <c r="U15" s="611"/>
      <c r="V15" s="611"/>
      <c r="W15" s="611"/>
      <c r="X15" s="611"/>
      <c r="Y15" s="612"/>
      <c r="Z15" s="613" t="s">
        <v>121</v>
      </c>
      <c r="AA15" s="613"/>
      <c r="AB15" s="613"/>
      <c r="AC15" s="613"/>
      <c r="AD15" s="614" t="s">
        <v>121</v>
      </c>
      <c r="AE15" s="614"/>
      <c r="AF15" s="614"/>
      <c r="AG15" s="614"/>
      <c r="AH15" s="614"/>
      <c r="AI15" s="614"/>
      <c r="AJ15" s="614"/>
      <c r="AK15" s="614"/>
      <c r="AL15" s="615" t="s">
        <v>121</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16506</v>
      </c>
      <c r="BH15" s="611"/>
      <c r="BI15" s="611"/>
      <c r="BJ15" s="611"/>
      <c r="BK15" s="611"/>
      <c r="BL15" s="611"/>
      <c r="BM15" s="611"/>
      <c r="BN15" s="612"/>
      <c r="BO15" s="613">
        <v>3.1</v>
      </c>
      <c r="BP15" s="613"/>
      <c r="BQ15" s="613"/>
      <c r="BR15" s="613"/>
      <c r="BS15" s="614" t="s">
        <v>121</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960371</v>
      </c>
      <c r="CS15" s="611"/>
      <c r="CT15" s="611"/>
      <c r="CU15" s="611"/>
      <c r="CV15" s="611"/>
      <c r="CW15" s="611"/>
      <c r="CX15" s="611"/>
      <c r="CY15" s="612"/>
      <c r="CZ15" s="613">
        <v>11.3</v>
      </c>
      <c r="DA15" s="613"/>
      <c r="DB15" s="613"/>
      <c r="DC15" s="613"/>
      <c r="DD15" s="619">
        <v>104943</v>
      </c>
      <c r="DE15" s="611"/>
      <c r="DF15" s="611"/>
      <c r="DG15" s="611"/>
      <c r="DH15" s="611"/>
      <c r="DI15" s="611"/>
      <c r="DJ15" s="611"/>
      <c r="DK15" s="611"/>
      <c r="DL15" s="611"/>
      <c r="DM15" s="611"/>
      <c r="DN15" s="611"/>
      <c r="DO15" s="611"/>
      <c r="DP15" s="612"/>
      <c r="DQ15" s="619">
        <v>743943</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3478</v>
      </c>
      <c r="S16" s="611"/>
      <c r="T16" s="611"/>
      <c r="U16" s="611"/>
      <c r="V16" s="611"/>
      <c r="W16" s="611"/>
      <c r="X16" s="611"/>
      <c r="Y16" s="612"/>
      <c r="Z16" s="613">
        <v>0</v>
      </c>
      <c r="AA16" s="613"/>
      <c r="AB16" s="613"/>
      <c r="AC16" s="613"/>
      <c r="AD16" s="614">
        <v>3478</v>
      </c>
      <c r="AE16" s="614"/>
      <c r="AF16" s="614"/>
      <c r="AG16" s="614"/>
      <c r="AH16" s="614"/>
      <c r="AI16" s="614"/>
      <c r="AJ16" s="614"/>
      <c r="AK16" s="614"/>
      <c r="AL16" s="615">
        <v>0.1</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121</v>
      </c>
      <c r="BH16" s="611"/>
      <c r="BI16" s="611"/>
      <c r="BJ16" s="611"/>
      <c r="BK16" s="611"/>
      <c r="BL16" s="611"/>
      <c r="BM16" s="611"/>
      <c r="BN16" s="612"/>
      <c r="BO16" s="613" t="s">
        <v>121</v>
      </c>
      <c r="BP16" s="613"/>
      <c r="BQ16" s="613"/>
      <c r="BR16" s="613"/>
      <c r="BS16" s="614" t="s">
        <v>121</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40530</v>
      </c>
      <c r="CS16" s="611"/>
      <c r="CT16" s="611"/>
      <c r="CU16" s="611"/>
      <c r="CV16" s="611"/>
      <c r="CW16" s="611"/>
      <c r="CX16" s="611"/>
      <c r="CY16" s="612"/>
      <c r="CZ16" s="613">
        <v>0.5</v>
      </c>
      <c r="DA16" s="613"/>
      <c r="DB16" s="613"/>
      <c r="DC16" s="613"/>
      <c r="DD16" s="619" t="s">
        <v>121</v>
      </c>
      <c r="DE16" s="611"/>
      <c r="DF16" s="611"/>
      <c r="DG16" s="611"/>
      <c r="DH16" s="611"/>
      <c r="DI16" s="611"/>
      <c r="DJ16" s="611"/>
      <c r="DK16" s="611"/>
      <c r="DL16" s="611"/>
      <c r="DM16" s="611"/>
      <c r="DN16" s="611"/>
      <c r="DO16" s="611"/>
      <c r="DP16" s="612"/>
      <c r="DQ16" s="619" t="s">
        <v>121</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8833</v>
      </c>
      <c r="S17" s="611"/>
      <c r="T17" s="611"/>
      <c r="U17" s="611"/>
      <c r="V17" s="611"/>
      <c r="W17" s="611"/>
      <c r="X17" s="611"/>
      <c r="Y17" s="612"/>
      <c r="Z17" s="613">
        <v>0.1</v>
      </c>
      <c r="AA17" s="613"/>
      <c r="AB17" s="613"/>
      <c r="AC17" s="613"/>
      <c r="AD17" s="614">
        <v>8833</v>
      </c>
      <c r="AE17" s="614"/>
      <c r="AF17" s="614"/>
      <c r="AG17" s="614"/>
      <c r="AH17" s="614"/>
      <c r="AI17" s="614"/>
      <c r="AJ17" s="614"/>
      <c r="AK17" s="614"/>
      <c r="AL17" s="615">
        <v>0.2</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121</v>
      </c>
      <c r="BH17" s="611"/>
      <c r="BI17" s="611"/>
      <c r="BJ17" s="611"/>
      <c r="BK17" s="611"/>
      <c r="BL17" s="611"/>
      <c r="BM17" s="611"/>
      <c r="BN17" s="612"/>
      <c r="BO17" s="613" t="s">
        <v>121</v>
      </c>
      <c r="BP17" s="613"/>
      <c r="BQ17" s="613"/>
      <c r="BR17" s="613"/>
      <c r="BS17" s="614" t="s">
        <v>121</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938925</v>
      </c>
      <c r="CS17" s="611"/>
      <c r="CT17" s="611"/>
      <c r="CU17" s="611"/>
      <c r="CV17" s="611"/>
      <c r="CW17" s="611"/>
      <c r="CX17" s="611"/>
      <c r="CY17" s="612"/>
      <c r="CZ17" s="613">
        <v>11</v>
      </c>
      <c r="DA17" s="613"/>
      <c r="DB17" s="613"/>
      <c r="DC17" s="613"/>
      <c r="DD17" s="619" t="s">
        <v>121</v>
      </c>
      <c r="DE17" s="611"/>
      <c r="DF17" s="611"/>
      <c r="DG17" s="611"/>
      <c r="DH17" s="611"/>
      <c r="DI17" s="611"/>
      <c r="DJ17" s="611"/>
      <c r="DK17" s="611"/>
      <c r="DL17" s="611"/>
      <c r="DM17" s="611"/>
      <c r="DN17" s="611"/>
      <c r="DO17" s="611"/>
      <c r="DP17" s="612"/>
      <c r="DQ17" s="619">
        <v>917945</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300</v>
      </c>
      <c r="S18" s="611"/>
      <c r="T18" s="611"/>
      <c r="U18" s="611"/>
      <c r="V18" s="611"/>
      <c r="W18" s="611"/>
      <c r="X18" s="611"/>
      <c r="Y18" s="612"/>
      <c r="Z18" s="613">
        <v>0</v>
      </c>
      <c r="AA18" s="613"/>
      <c r="AB18" s="613"/>
      <c r="AC18" s="613"/>
      <c r="AD18" s="614">
        <v>300</v>
      </c>
      <c r="AE18" s="614"/>
      <c r="AF18" s="614"/>
      <c r="AG18" s="614"/>
      <c r="AH18" s="614"/>
      <c r="AI18" s="614"/>
      <c r="AJ18" s="614"/>
      <c r="AK18" s="614"/>
      <c r="AL18" s="615">
        <v>0</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121</v>
      </c>
      <c r="BH18" s="611"/>
      <c r="BI18" s="611"/>
      <c r="BJ18" s="611"/>
      <c r="BK18" s="611"/>
      <c r="BL18" s="611"/>
      <c r="BM18" s="611"/>
      <c r="BN18" s="612"/>
      <c r="BO18" s="613" t="s">
        <v>121</v>
      </c>
      <c r="BP18" s="613"/>
      <c r="BQ18" s="613"/>
      <c r="BR18" s="613"/>
      <c r="BS18" s="614" t="s">
        <v>121</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121</v>
      </c>
      <c r="CS18" s="611"/>
      <c r="CT18" s="611"/>
      <c r="CU18" s="611"/>
      <c r="CV18" s="611"/>
      <c r="CW18" s="611"/>
      <c r="CX18" s="611"/>
      <c r="CY18" s="612"/>
      <c r="CZ18" s="613" t="s">
        <v>121</v>
      </c>
      <c r="DA18" s="613"/>
      <c r="DB18" s="613"/>
      <c r="DC18" s="613"/>
      <c r="DD18" s="619" t="s">
        <v>121</v>
      </c>
      <c r="DE18" s="611"/>
      <c r="DF18" s="611"/>
      <c r="DG18" s="611"/>
      <c r="DH18" s="611"/>
      <c r="DI18" s="611"/>
      <c r="DJ18" s="611"/>
      <c r="DK18" s="611"/>
      <c r="DL18" s="611"/>
      <c r="DM18" s="611"/>
      <c r="DN18" s="611"/>
      <c r="DO18" s="611"/>
      <c r="DP18" s="612"/>
      <c r="DQ18" s="619" t="s">
        <v>121</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300</v>
      </c>
      <c r="S19" s="611"/>
      <c r="T19" s="611"/>
      <c r="U19" s="611"/>
      <c r="V19" s="611"/>
      <c r="W19" s="611"/>
      <c r="X19" s="611"/>
      <c r="Y19" s="612"/>
      <c r="Z19" s="613">
        <v>0</v>
      </c>
      <c r="AA19" s="613"/>
      <c r="AB19" s="613"/>
      <c r="AC19" s="613"/>
      <c r="AD19" s="614">
        <v>300</v>
      </c>
      <c r="AE19" s="614"/>
      <c r="AF19" s="614"/>
      <c r="AG19" s="614"/>
      <c r="AH19" s="614"/>
      <c r="AI19" s="614"/>
      <c r="AJ19" s="614"/>
      <c r="AK19" s="614"/>
      <c r="AL19" s="615">
        <v>0</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52</v>
      </c>
      <c r="BH19" s="611"/>
      <c r="BI19" s="611"/>
      <c r="BJ19" s="611"/>
      <c r="BK19" s="611"/>
      <c r="BL19" s="611"/>
      <c r="BM19" s="611"/>
      <c r="BN19" s="612"/>
      <c r="BO19" s="613">
        <v>0</v>
      </c>
      <c r="BP19" s="613"/>
      <c r="BQ19" s="613"/>
      <c r="BR19" s="613"/>
      <c r="BS19" s="614" t="s">
        <v>121</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121</v>
      </c>
      <c r="CS19" s="611"/>
      <c r="CT19" s="611"/>
      <c r="CU19" s="611"/>
      <c r="CV19" s="611"/>
      <c r="CW19" s="611"/>
      <c r="CX19" s="611"/>
      <c r="CY19" s="612"/>
      <c r="CZ19" s="613" t="s">
        <v>121</v>
      </c>
      <c r="DA19" s="613"/>
      <c r="DB19" s="613"/>
      <c r="DC19" s="613"/>
      <c r="DD19" s="619" t="s">
        <v>121</v>
      </c>
      <c r="DE19" s="611"/>
      <c r="DF19" s="611"/>
      <c r="DG19" s="611"/>
      <c r="DH19" s="611"/>
      <c r="DI19" s="611"/>
      <c r="DJ19" s="611"/>
      <c r="DK19" s="611"/>
      <c r="DL19" s="611"/>
      <c r="DM19" s="611"/>
      <c r="DN19" s="611"/>
      <c r="DO19" s="611"/>
      <c r="DP19" s="612"/>
      <c r="DQ19" s="619" t="s">
        <v>121</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t="s">
        <v>121</v>
      </c>
      <c r="S20" s="611"/>
      <c r="T20" s="611"/>
      <c r="U20" s="611"/>
      <c r="V20" s="611"/>
      <c r="W20" s="611"/>
      <c r="X20" s="611"/>
      <c r="Y20" s="612"/>
      <c r="Z20" s="613" t="s">
        <v>121</v>
      </c>
      <c r="AA20" s="613"/>
      <c r="AB20" s="613"/>
      <c r="AC20" s="613"/>
      <c r="AD20" s="614" t="s">
        <v>121</v>
      </c>
      <c r="AE20" s="614"/>
      <c r="AF20" s="614"/>
      <c r="AG20" s="614"/>
      <c r="AH20" s="614"/>
      <c r="AI20" s="614"/>
      <c r="AJ20" s="614"/>
      <c r="AK20" s="614"/>
      <c r="AL20" s="615" t="s">
        <v>121</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52</v>
      </c>
      <c r="BH20" s="611"/>
      <c r="BI20" s="611"/>
      <c r="BJ20" s="611"/>
      <c r="BK20" s="611"/>
      <c r="BL20" s="611"/>
      <c r="BM20" s="611"/>
      <c r="BN20" s="612"/>
      <c r="BO20" s="613">
        <v>0</v>
      </c>
      <c r="BP20" s="613"/>
      <c r="BQ20" s="613"/>
      <c r="BR20" s="613"/>
      <c r="BS20" s="614" t="s">
        <v>121</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8525427</v>
      </c>
      <c r="CS20" s="611"/>
      <c r="CT20" s="611"/>
      <c r="CU20" s="611"/>
      <c r="CV20" s="611"/>
      <c r="CW20" s="611"/>
      <c r="CX20" s="611"/>
      <c r="CY20" s="612"/>
      <c r="CZ20" s="613">
        <v>100</v>
      </c>
      <c r="DA20" s="613"/>
      <c r="DB20" s="613"/>
      <c r="DC20" s="613"/>
      <c r="DD20" s="619">
        <v>1850984</v>
      </c>
      <c r="DE20" s="611"/>
      <c r="DF20" s="611"/>
      <c r="DG20" s="611"/>
      <c r="DH20" s="611"/>
      <c r="DI20" s="611"/>
      <c r="DJ20" s="611"/>
      <c r="DK20" s="611"/>
      <c r="DL20" s="611"/>
      <c r="DM20" s="611"/>
      <c r="DN20" s="611"/>
      <c r="DO20" s="611"/>
      <c r="DP20" s="612"/>
      <c r="DQ20" s="619">
        <v>4651234</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3790931</v>
      </c>
      <c r="S21" s="611"/>
      <c r="T21" s="611"/>
      <c r="U21" s="611"/>
      <c r="V21" s="611"/>
      <c r="W21" s="611"/>
      <c r="X21" s="611"/>
      <c r="Y21" s="612"/>
      <c r="Z21" s="613">
        <v>42.1</v>
      </c>
      <c r="AA21" s="613"/>
      <c r="AB21" s="613"/>
      <c r="AC21" s="613"/>
      <c r="AD21" s="614">
        <v>3381116</v>
      </c>
      <c r="AE21" s="614"/>
      <c r="AF21" s="614"/>
      <c r="AG21" s="614"/>
      <c r="AH21" s="614"/>
      <c r="AI21" s="614"/>
      <c r="AJ21" s="614"/>
      <c r="AK21" s="614"/>
      <c r="AL21" s="615">
        <v>81.7</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52</v>
      </c>
      <c r="BH21" s="611"/>
      <c r="BI21" s="611"/>
      <c r="BJ21" s="611"/>
      <c r="BK21" s="611"/>
      <c r="BL21" s="611"/>
      <c r="BM21" s="611"/>
      <c r="BN21" s="612"/>
      <c r="BO21" s="613">
        <v>0</v>
      </c>
      <c r="BP21" s="613"/>
      <c r="BQ21" s="613"/>
      <c r="BR21" s="613"/>
      <c r="BS21" s="614" t="s">
        <v>121</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3381116</v>
      </c>
      <c r="S22" s="611"/>
      <c r="T22" s="611"/>
      <c r="U22" s="611"/>
      <c r="V22" s="611"/>
      <c r="W22" s="611"/>
      <c r="X22" s="611"/>
      <c r="Y22" s="612"/>
      <c r="Z22" s="613">
        <v>37.5</v>
      </c>
      <c r="AA22" s="613"/>
      <c r="AB22" s="613"/>
      <c r="AC22" s="613"/>
      <c r="AD22" s="614">
        <v>3381116</v>
      </c>
      <c r="AE22" s="614"/>
      <c r="AF22" s="614"/>
      <c r="AG22" s="614"/>
      <c r="AH22" s="614"/>
      <c r="AI22" s="614"/>
      <c r="AJ22" s="614"/>
      <c r="AK22" s="614"/>
      <c r="AL22" s="615">
        <v>81.7</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121</v>
      </c>
      <c r="BH22" s="611"/>
      <c r="BI22" s="611"/>
      <c r="BJ22" s="611"/>
      <c r="BK22" s="611"/>
      <c r="BL22" s="611"/>
      <c r="BM22" s="611"/>
      <c r="BN22" s="612"/>
      <c r="BO22" s="613" t="s">
        <v>121</v>
      </c>
      <c r="BP22" s="613"/>
      <c r="BQ22" s="613"/>
      <c r="BR22" s="613"/>
      <c r="BS22" s="614" t="s">
        <v>121</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409815</v>
      </c>
      <c r="S23" s="611"/>
      <c r="T23" s="611"/>
      <c r="U23" s="611"/>
      <c r="V23" s="611"/>
      <c r="W23" s="611"/>
      <c r="X23" s="611"/>
      <c r="Y23" s="612"/>
      <c r="Z23" s="613">
        <v>4.5</v>
      </c>
      <c r="AA23" s="613"/>
      <c r="AB23" s="613"/>
      <c r="AC23" s="613"/>
      <c r="AD23" s="614" t="s">
        <v>121</v>
      </c>
      <c r="AE23" s="614"/>
      <c r="AF23" s="614"/>
      <c r="AG23" s="614"/>
      <c r="AH23" s="614"/>
      <c r="AI23" s="614"/>
      <c r="AJ23" s="614"/>
      <c r="AK23" s="614"/>
      <c r="AL23" s="615" t="s">
        <v>121</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121</v>
      </c>
      <c r="BH23" s="611"/>
      <c r="BI23" s="611"/>
      <c r="BJ23" s="611"/>
      <c r="BK23" s="611"/>
      <c r="BL23" s="611"/>
      <c r="BM23" s="611"/>
      <c r="BN23" s="612"/>
      <c r="BO23" s="613" t="s">
        <v>121</v>
      </c>
      <c r="BP23" s="613"/>
      <c r="BQ23" s="613"/>
      <c r="BR23" s="613"/>
      <c r="BS23" s="614" t="s">
        <v>121</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t="s">
        <v>121</v>
      </c>
      <c r="S24" s="611"/>
      <c r="T24" s="611"/>
      <c r="U24" s="611"/>
      <c r="V24" s="611"/>
      <c r="W24" s="611"/>
      <c r="X24" s="611"/>
      <c r="Y24" s="612"/>
      <c r="Z24" s="613" t="s">
        <v>121</v>
      </c>
      <c r="AA24" s="613"/>
      <c r="AB24" s="613"/>
      <c r="AC24" s="613"/>
      <c r="AD24" s="614" t="s">
        <v>121</v>
      </c>
      <c r="AE24" s="614"/>
      <c r="AF24" s="614"/>
      <c r="AG24" s="614"/>
      <c r="AH24" s="614"/>
      <c r="AI24" s="614"/>
      <c r="AJ24" s="614"/>
      <c r="AK24" s="614"/>
      <c r="AL24" s="615" t="s">
        <v>121</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121</v>
      </c>
      <c r="BH24" s="611"/>
      <c r="BI24" s="611"/>
      <c r="BJ24" s="611"/>
      <c r="BK24" s="611"/>
      <c r="BL24" s="611"/>
      <c r="BM24" s="611"/>
      <c r="BN24" s="612"/>
      <c r="BO24" s="613" t="s">
        <v>121</v>
      </c>
      <c r="BP24" s="613"/>
      <c r="BQ24" s="613"/>
      <c r="BR24" s="613"/>
      <c r="BS24" s="614" t="s">
        <v>121</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2806953</v>
      </c>
      <c r="CS24" s="600"/>
      <c r="CT24" s="600"/>
      <c r="CU24" s="600"/>
      <c r="CV24" s="600"/>
      <c r="CW24" s="600"/>
      <c r="CX24" s="600"/>
      <c r="CY24" s="601"/>
      <c r="CZ24" s="604">
        <v>32.9</v>
      </c>
      <c r="DA24" s="605"/>
      <c r="DB24" s="605"/>
      <c r="DC24" s="621"/>
      <c r="DD24" s="640">
        <v>2488527</v>
      </c>
      <c r="DE24" s="600"/>
      <c r="DF24" s="600"/>
      <c r="DG24" s="600"/>
      <c r="DH24" s="600"/>
      <c r="DI24" s="600"/>
      <c r="DJ24" s="600"/>
      <c r="DK24" s="601"/>
      <c r="DL24" s="640">
        <v>2479900</v>
      </c>
      <c r="DM24" s="600"/>
      <c r="DN24" s="600"/>
      <c r="DO24" s="600"/>
      <c r="DP24" s="600"/>
      <c r="DQ24" s="600"/>
      <c r="DR24" s="600"/>
      <c r="DS24" s="600"/>
      <c r="DT24" s="600"/>
      <c r="DU24" s="600"/>
      <c r="DV24" s="601"/>
      <c r="DW24" s="604">
        <v>59.7</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4484108</v>
      </c>
      <c r="S25" s="611"/>
      <c r="T25" s="611"/>
      <c r="U25" s="611"/>
      <c r="V25" s="611"/>
      <c r="W25" s="611"/>
      <c r="X25" s="611"/>
      <c r="Y25" s="612"/>
      <c r="Z25" s="613">
        <v>49.7</v>
      </c>
      <c r="AA25" s="613"/>
      <c r="AB25" s="613"/>
      <c r="AC25" s="613"/>
      <c r="AD25" s="614">
        <v>4074293</v>
      </c>
      <c r="AE25" s="614"/>
      <c r="AF25" s="614"/>
      <c r="AG25" s="614"/>
      <c r="AH25" s="614"/>
      <c r="AI25" s="614"/>
      <c r="AJ25" s="614"/>
      <c r="AK25" s="614"/>
      <c r="AL25" s="615">
        <v>98.4</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121</v>
      </c>
      <c r="BH25" s="611"/>
      <c r="BI25" s="611"/>
      <c r="BJ25" s="611"/>
      <c r="BK25" s="611"/>
      <c r="BL25" s="611"/>
      <c r="BM25" s="611"/>
      <c r="BN25" s="612"/>
      <c r="BO25" s="613" t="s">
        <v>121</v>
      </c>
      <c r="BP25" s="613"/>
      <c r="BQ25" s="613"/>
      <c r="BR25" s="613"/>
      <c r="BS25" s="614" t="s">
        <v>121</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1639048</v>
      </c>
      <c r="CS25" s="641"/>
      <c r="CT25" s="641"/>
      <c r="CU25" s="641"/>
      <c r="CV25" s="641"/>
      <c r="CW25" s="641"/>
      <c r="CX25" s="641"/>
      <c r="CY25" s="642"/>
      <c r="CZ25" s="615">
        <v>19.2</v>
      </c>
      <c r="DA25" s="643"/>
      <c r="DB25" s="643"/>
      <c r="DC25" s="645"/>
      <c r="DD25" s="619">
        <v>1493427</v>
      </c>
      <c r="DE25" s="641"/>
      <c r="DF25" s="641"/>
      <c r="DG25" s="641"/>
      <c r="DH25" s="641"/>
      <c r="DI25" s="641"/>
      <c r="DJ25" s="641"/>
      <c r="DK25" s="642"/>
      <c r="DL25" s="619">
        <v>1489024</v>
      </c>
      <c r="DM25" s="641"/>
      <c r="DN25" s="641"/>
      <c r="DO25" s="641"/>
      <c r="DP25" s="641"/>
      <c r="DQ25" s="641"/>
      <c r="DR25" s="641"/>
      <c r="DS25" s="641"/>
      <c r="DT25" s="641"/>
      <c r="DU25" s="641"/>
      <c r="DV25" s="642"/>
      <c r="DW25" s="615">
        <v>35.9</v>
      </c>
      <c r="DX25" s="643"/>
      <c r="DY25" s="643"/>
      <c r="DZ25" s="643"/>
      <c r="EA25" s="643"/>
      <c r="EB25" s="643"/>
      <c r="EC25" s="644"/>
    </row>
    <row r="26" spans="2:133" ht="11.25" customHeight="1" x14ac:dyDescent="0.15">
      <c r="B26" s="607" t="s">
        <v>283</v>
      </c>
      <c r="C26" s="608"/>
      <c r="D26" s="608"/>
      <c r="E26" s="608"/>
      <c r="F26" s="608"/>
      <c r="G26" s="608"/>
      <c r="H26" s="608"/>
      <c r="I26" s="608"/>
      <c r="J26" s="608"/>
      <c r="K26" s="608"/>
      <c r="L26" s="608"/>
      <c r="M26" s="608"/>
      <c r="N26" s="608"/>
      <c r="O26" s="608"/>
      <c r="P26" s="608"/>
      <c r="Q26" s="609"/>
      <c r="R26" s="610" t="s">
        <v>121</v>
      </c>
      <c r="S26" s="611"/>
      <c r="T26" s="611"/>
      <c r="U26" s="611"/>
      <c r="V26" s="611"/>
      <c r="W26" s="611"/>
      <c r="X26" s="611"/>
      <c r="Y26" s="612"/>
      <c r="Z26" s="613" t="s">
        <v>121</v>
      </c>
      <c r="AA26" s="613"/>
      <c r="AB26" s="613"/>
      <c r="AC26" s="613"/>
      <c r="AD26" s="614" t="s">
        <v>121</v>
      </c>
      <c r="AE26" s="614"/>
      <c r="AF26" s="614"/>
      <c r="AG26" s="614"/>
      <c r="AH26" s="614"/>
      <c r="AI26" s="614"/>
      <c r="AJ26" s="614"/>
      <c r="AK26" s="614"/>
      <c r="AL26" s="615" t="s">
        <v>121</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121</v>
      </c>
      <c r="BH26" s="611"/>
      <c r="BI26" s="611"/>
      <c r="BJ26" s="611"/>
      <c r="BK26" s="611"/>
      <c r="BL26" s="611"/>
      <c r="BM26" s="611"/>
      <c r="BN26" s="612"/>
      <c r="BO26" s="613" t="s">
        <v>121</v>
      </c>
      <c r="BP26" s="613"/>
      <c r="BQ26" s="613"/>
      <c r="BR26" s="613"/>
      <c r="BS26" s="614" t="s">
        <v>121</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903300</v>
      </c>
      <c r="CS26" s="611"/>
      <c r="CT26" s="611"/>
      <c r="CU26" s="611"/>
      <c r="CV26" s="611"/>
      <c r="CW26" s="611"/>
      <c r="CX26" s="611"/>
      <c r="CY26" s="612"/>
      <c r="CZ26" s="615">
        <v>10.6</v>
      </c>
      <c r="DA26" s="643"/>
      <c r="DB26" s="643"/>
      <c r="DC26" s="645"/>
      <c r="DD26" s="619">
        <v>798757</v>
      </c>
      <c r="DE26" s="611"/>
      <c r="DF26" s="611"/>
      <c r="DG26" s="611"/>
      <c r="DH26" s="611"/>
      <c r="DI26" s="611"/>
      <c r="DJ26" s="611"/>
      <c r="DK26" s="612"/>
      <c r="DL26" s="619" t="s">
        <v>121</v>
      </c>
      <c r="DM26" s="611"/>
      <c r="DN26" s="611"/>
      <c r="DO26" s="611"/>
      <c r="DP26" s="611"/>
      <c r="DQ26" s="611"/>
      <c r="DR26" s="611"/>
      <c r="DS26" s="611"/>
      <c r="DT26" s="611"/>
      <c r="DU26" s="611"/>
      <c r="DV26" s="612"/>
      <c r="DW26" s="615" t="s">
        <v>121</v>
      </c>
      <c r="DX26" s="643"/>
      <c r="DY26" s="643"/>
      <c r="DZ26" s="643"/>
      <c r="EA26" s="643"/>
      <c r="EB26" s="643"/>
      <c r="EC26" s="644"/>
    </row>
    <row r="27" spans="2:133" ht="11.25" customHeight="1" x14ac:dyDescent="0.15">
      <c r="B27" s="607" t="s">
        <v>286</v>
      </c>
      <c r="C27" s="608"/>
      <c r="D27" s="608"/>
      <c r="E27" s="608"/>
      <c r="F27" s="608"/>
      <c r="G27" s="608"/>
      <c r="H27" s="608"/>
      <c r="I27" s="608"/>
      <c r="J27" s="608"/>
      <c r="K27" s="608"/>
      <c r="L27" s="608"/>
      <c r="M27" s="608"/>
      <c r="N27" s="608"/>
      <c r="O27" s="608"/>
      <c r="P27" s="608"/>
      <c r="Q27" s="609"/>
      <c r="R27" s="610">
        <v>82972</v>
      </c>
      <c r="S27" s="611"/>
      <c r="T27" s="611"/>
      <c r="U27" s="611"/>
      <c r="V27" s="611"/>
      <c r="W27" s="611"/>
      <c r="X27" s="611"/>
      <c r="Y27" s="612"/>
      <c r="Z27" s="613">
        <v>0.9</v>
      </c>
      <c r="AA27" s="613"/>
      <c r="AB27" s="613"/>
      <c r="AC27" s="613"/>
      <c r="AD27" s="614" t="s">
        <v>121</v>
      </c>
      <c r="AE27" s="614"/>
      <c r="AF27" s="614"/>
      <c r="AG27" s="614"/>
      <c r="AH27" s="614"/>
      <c r="AI27" s="614"/>
      <c r="AJ27" s="614"/>
      <c r="AK27" s="614"/>
      <c r="AL27" s="615" t="s">
        <v>121</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540769</v>
      </c>
      <c r="BH27" s="611"/>
      <c r="BI27" s="611"/>
      <c r="BJ27" s="611"/>
      <c r="BK27" s="611"/>
      <c r="BL27" s="611"/>
      <c r="BM27" s="611"/>
      <c r="BN27" s="612"/>
      <c r="BO27" s="613">
        <v>100</v>
      </c>
      <c r="BP27" s="613"/>
      <c r="BQ27" s="613"/>
      <c r="BR27" s="613"/>
      <c r="BS27" s="614" t="s">
        <v>121</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228980</v>
      </c>
      <c r="CS27" s="641"/>
      <c r="CT27" s="641"/>
      <c r="CU27" s="641"/>
      <c r="CV27" s="641"/>
      <c r="CW27" s="641"/>
      <c r="CX27" s="641"/>
      <c r="CY27" s="642"/>
      <c r="CZ27" s="615">
        <v>2.7</v>
      </c>
      <c r="DA27" s="643"/>
      <c r="DB27" s="643"/>
      <c r="DC27" s="645"/>
      <c r="DD27" s="619">
        <v>77155</v>
      </c>
      <c r="DE27" s="641"/>
      <c r="DF27" s="641"/>
      <c r="DG27" s="641"/>
      <c r="DH27" s="641"/>
      <c r="DI27" s="641"/>
      <c r="DJ27" s="641"/>
      <c r="DK27" s="642"/>
      <c r="DL27" s="619">
        <v>75438</v>
      </c>
      <c r="DM27" s="641"/>
      <c r="DN27" s="641"/>
      <c r="DO27" s="641"/>
      <c r="DP27" s="641"/>
      <c r="DQ27" s="641"/>
      <c r="DR27" s="641"/>
      <c r="DS27" s="641"/>
      <c r="DT27" s="641"/>
      <c r="DU27" s="641"/>
      <c r="DV27" s="642"/>
      <c r="DW27" s="615">
        <v>1.8</v>
      </c>
      <c r="DX27" s="643"/>
      <c r="DY27" s="643"/>
      <c r="DZ27" s="643"/>
      <c r="EA27" s="643"/>
      <c r="EB27" s="643"/>
      <c r="EC27" s="644"/>
    </row>
    <row r="28" spans="2:133" ht="11.25" customHeight="1" x14ac:dyDescent="0.15">
      <c r="B28" s="607" t="s">
        <v>289</v>
      </c>
      <c r="C28" s="608"/>
      <c r="D28" s="608"/>
      <c r="E28" s="608"/>
      <c r="F28" s="608"/>
      <c r="G28" s="608"/>
      <c r="H28" s="608"/>
      <c r="I28" s="608"/>
      <c r="J28" s="608"/>
      <c r="K28" s="608"/>
      <c r="L28" s="608"/>
      <c r="M28" s="608"/>
      <c r="N28" s="608"/>
      <c r="O28" s="608"/>
      <c r="P28" s="608"/>
      <c r="Q28" s="609"/>
      <c r="R28" s="610">
        <v>85102</v>
      </c>
      <c r="S28" s="611"/>
      <c r="T28" s="611"/>
      <c r="U28" s="611"/>
      <c r="V28" s="611"/>
      <c r="W28" s="611"/>
      <c r="X28" s="611"/>
      <c r="Y28" s="612"/>
      <c r="Z28" s="613">
        <v>0.9</v>
      </c>
      <c r="AA28" s="613"/>
      <c r="AB28" s="613"/>
      <c r="AC28" s="613"/>
      <c r="AD28" s="614">
        <v>20570</v>
      </c>
      <c r="AE28" s="614"/>
      <c r="AF28" s="614"/>
      <c r="AG28" s="614"/>
      <c r="AH28" s="614"/>
      <c r="AI28" s="614"/>
      <c r="AJ28" s="614"/>
      <c r="AK28" s="614"/>
      <c r="AL28" s="615">
        <v>0.5</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938925</v>
      </c>
      <c r="CS28" s="611"/>
      <c r="CT28" s="611"/>
      <c r="CU28" s="611"/>
      <c r="CV28" s="611"/>
      <c r="CW28" s="611"/>
      <c r="CX28" s="611"/>
      <c r="CY28" s="612"/>
      <c r="CZ28" s="615">
        <v>11</v>
      </c>
      <c r="DA28" s="643"/>
      <c r="DB28" s="643"/>
      <c r="DC28" s="645"/>
      <c r="DD28" s="619">
        <v>917945</v>
      </c>
      <c r="DE28" s="611"/>
      <c r="DF28" s="611"/>
      <c r="DG28" s="611"/>
      <c r="DH28" s="611"/>
      <c r="DI28" s="611"/>
      <c r="DJ28" s="611"/>
      <c r="DK28" s="612"/>
      <c r="DL28" s="619">
        <v>915438</v>
      </c>
      <c r="DM28" s="611"/>
      <c r="DN28" s="611"/>
      <c r="DO28" s="611"/>
      <c r="DP28" s="611"/>
      <c r="DQ28" s="611"/>
      <c r="DR28" s="611"/>
      <c r="DS28" s="611"/>
      <c r="DT28" s="611"/>
      <c r="DU28" s="611"/>
      <c r="DV28" s="612"/>
      <c r="DW28" s="615">
        <v>22</v>
      </c>
      <c r="DX28" s="643"/>
      <c r="DY28" s="643"/>
      <c r="DZ28" s="643"/>
      <c r="EA28" s="643"/>
      <c r="EB28" s="643"/>
      <c r="EC28" s="644"/>
    </row>
    <row r="29" spans="2:133" ht="11.25" customHeight="1" x14ac:dyDescent="0.15">
      <c r="B29" s="607" t="s">
        <v>291</v>
      </c>
      <c r="C29" s="608"/>
      <c r="D29" s="608"/>
      <c r="E29" s="608"/>
      <c r="F29" s="608"/>
      <c r="G29" s="608"/>
      <c r="H29" s="608"/>
      <c r="I29" s="608"/>
      <c r="J29" s="608"/>
      <c r="K29" s="608"/>
      <c r="L29" s="608"/>
      <c r="M29" s="608"/>
      <c r="N29" s="608"/>
      <c r="O29" s="608"/>
      <c r="P29" s="608"/>
      <c r="Q29" s="609"/>
      <c r="R29" s="610">
        <v>10930</v>
      </c>
      <c r="S29" s="611"/>
      <c r="T29" s="611"/>
      <c r="U29" s="611"/>
      <c r="V29" s="611"/>
      <c r="W29" s="611"/>
      <c r="X29" s="611"/>
      <c r="Y29" s="612"/>
      <c r="Z29" s="613">
        <v>0.1</v>
      </c>
      <c r="AA29" s="613"/>
      <c r="AB29" s="613"/>
      <c r="AC29" s="613"/>
      <c r="AD29" s="614">
        <v>4725</v>
      </c>
      <c r="AE29" s="614"/>
      <c r="AF29" s="614"/>
      <c r="AG29" s="614"/>
      <c r="AH29" s="614"/>
      <c r="AI29" s="614"/>
      <c r="AJ29" s="614"/>
      <c r="AK29" s="614"/>
      <c r="AL29" s="615">
        <v>0.1</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292</v>
      </c>
      <c r="CE29" s="649"/>
      <c r="CF29" s="607" t="s">
        <v>66</v>
      </c>
      <c r="CG29" s="608"/>
      <c r="CH29" s="608"/>
      <c r="CI29" s="608"/>
      <c r="CJ29" s="608"/>
      <c r="CK29" s="608"/>
      <c r="CL29" s="608"/>
      <c r="CM29" s="608"/>
      <c r="CN29" s="608"/>
      <c r="CO29" s="608"/>
      <c r="CP29" s="608"/>
      <c r="CQ29" s="609"/>
      <c r="CR29" s="610">
        <v>938925</v>
      </c>
      <c r="CS29" s="641"/>
      <c r="CT29" s="641"/>
      <c r="CU29" s="641"/>
      <c r="CV29" s="641"/>
      <c r="CW29" s="641"/>
      <c r="CX29" s="641"/>
      <c r="CY29" s="642"/>
      <c r="CZ29" s="615">
        <v>11</v>
      </c>
      <c r="DA29" s="643"/>
      <c r="DB29" s="643"/>
      <c r="DC29" s="645"/>
      <c r="DD29" s="619">
        <v>917945</v>
      </c>
      <c r="DE29" s="641"/>
      <c r="DF29" s="641"/>
      <c r="DG29" s="641"/>
      <c r="DH29" s="641"/>
      <c r="DI29" s="641"/>
      <c r="DJ29" s="641"/>
      <c r="DK29" s="642"/>
      <c r="DL29" s="619">
        <v>915438</v>
      </c>
      <c r="DM29" s="641"/>
      <c r="DN29" s="641"/>
      <c r="DO29" s="641"/>
      <c r="DP29" s="641"/>
      <c r="DQ29" s="641"/>
      <c r="DR29" s="641"/>
      <c r="DS29" s="641"/>
      <c r="DT29" s="641"/>
      <c r="DU29" s="641"/>
      <c r="DV29" s="642"/>
      <c r="DW29" s="615">
        <v>22</v>
      </c>
      <c r="DX29" s="643"/>
      <c r="DY29" s="643"/>
      <c r="DZ29" s="643"/>
      <c r="EA29" s="643"/>
      <c r="EB29" s="643"/>
      <c r="EC29" s="644"/>
    </row>
    <row r="30" spans="2:133" ht="11.25" customHeight="1" x14ac:dyDescent="0.15">
      <c r="B30" s="607" t="s">
        <v>293</v>
      </c>
      <c r="C30" s="608"/>
      <c r="D30" s="608"/>
      <c r="E30" s="608"/>
      <c r="F30" s="608"/>
      <c r="G30" s="608"/>
      <c r="H30" s="608"/>
      <c r="I30" s="608"/>
      <c r="J30" s="608"/>
      <c r="K30" s="608"/>
      <c r="L30" s="608"/>
      <c r="M30" s="608"/>
      <c r="N30" s="608"/>
      <c r="O30" s="608"/>
      <c r="P30" s="608"/>
      <c r="Q30" s="609"/>
      <c r="R30" s="610">
        <v>947702</v>
      </c>
      <c r="S30" s="611"/>
      <c r="T30" s="611"/>
      <c r="U30" s="611"/>
      <c r="V30" s="611"/>
      <c r="W30" s="611"/>
      <c r="X30" s="611"/>
      <c r="Y30" s="612"/>
      <c r="Z30" s="613">
        <v>10.5</v>
      </c>
      <c r="AA30" s="613"/>
      <c r="AB30" s="613"/>
      <c r="AC30" s="613"/>
      <c r="AD30" s="614" t="s">
        <v>121</v>
      </c>
      <c r="AE30" s="614"/>
      <c r="AF30" s="614"/>
      <c r="AG30" s="614"/>
      <c r="AH30" s="614"/>
      <c r="AI30" s="614"/>
      <c r="AJ30" s="614"/>
      <c r="AK30" s="614"/>
      <c r="AL30" s="615" t="s">
        <v>121</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46"/>
      <c r="BI30" s="646"/>
      <c r="BJ30" s="646"/>
      <c r="BK30" s="646"/>
      <c r="BL30" s="646"/>
      <c r="BM30" s="646"/>
      <c r="BN30" s="646"/>
      <c r="BO30" s="646"/>
      <c r="BP30" s="646"/>
      <c r="BQ30" s="647"/>
      <c r="BR30" s="592" t="s">
        <v>295</v>
      </c>
      <c r="BS30" s="646"/>
      <c r="BT30" s="646"/>
      <c r="BU30" s="646"/>
      <c r="BV30" s="646"/>
      <c r="BW30" s="646"/>
      <c r="BX30" s="646"/>
      <c r="BY30" s="646"/>
      <c r="BZ30" s="646"/>
      <c r="CA30" s="646"/>
      <c r="CB30" s="647"/>
      <c r="CD30" s="650"/>
      <c r="CE30" s="651"/>
      <c r="CF30" s="607" t="s">
        <v>296</v>
      </c>
      <c r="CG30" s="608"/>
      <c r="CH30" s="608"/>
      <c r="CI30" s="608"/>
      <c r="CJ30" s="608"/>
      <c r="CK30" s="608"/>
      <c r="CL30" s="608"/>
      <c r="CM30" s="608"/>
      <c r="CN30" s="608"/>
      <c r="CO30" s="608"/>
      <c r="CP30" s="608"/>
      <c r="CQ30" s="609"/>
      <c r="CR30" s="610">
        <v>899095</v>
      </c>
      <c r="CS30" s="611"/>
      <c r="CT30" s="611"/>
      <c r="CU30" s="611"/>
      <c r="CV30" s="611"/>
      <c r="CW30" s="611"/>
      <c r="CX30" s="611"/>
      <c r="CY30" s="612"/>
      <c r="CZ30" s="615">
        <v>10.5</v>
      </c>
      <c r="DA30" s="643"/>
      <c r="DB30" s="643"/>
      <c r="DC30" s="645"/>
      <c r="DD30" s="619">
        <v>881330</v>
      </c>
      <c r="DE30" s="611"/>
      <c r="DF30" s="611"/>
      <c r="DG30" s="611"/>
      <c r="DH30" s="611"/>
      <c r="DI30" s="611"/>
      <c r="DJ30" s="611"/>
      <c r="DK30" s="612"/>
      <c r="DL30" s="619">
        <v>880132</v>
      </c>
      <c r="DM30" s="611"/>
      <c r="DN30" s="611"/>
      <c r="DO30" s="611"/>
      <c r="DP30" s="611"/>
      <c r="DQ30" s="611"/>
      <c r="DR30" s="611"/>
      <c r="DS30" s="611"/>
      <c r="DT30" s="611"/>
      <c r="DU30" s="611"/>
      <c r="DV30" s="612"/>
      <c r="DW30" s="615">
        <v>21.2</v>
      </c>
      <c r="DX30" s="643"/>
      <c r="DY30" s="643"/>
      <c r="DZ30" s="643"/>
      <c r="EA30" s="643"/>
      <c r="EB30" s="643"/>
      <c r="EC30" s="644"/>
    </row>
    <row r="31" spans="2:133" ht="11.25" customHeight="1" x14ac:dyDescent="0.15">
      <c r="B31" s="623" t="s">
        <v>297</v>
      </c>
      <c r="C31" s="624"/>
      <c r="D31" s="624"/>
      <c r="E31" s="624"/>
      <c r="F31" s="624"/>
      <c r="G31" s="624"/>
      <c r="H31" s="624"/>
      <c r="I31" s="624"/>
      <c r="J31" s="624"/>
      <c r="K31" s="624"/>
      <c r="L31" s="624"/>
      <c r="M31" s="624"/>
      <c r="N31" s="624"/>
      <c r="O31" s="624"/>
      <c r="P31" s="624"/>
      <c r="Q31" s="625"/>
      <c r="R31" s="610" t="s">
        <v>121</v>
      </c>
      <c r="S31" s="611"/>
      <c r="T31" s="611"/>
      <c r="U31" s="611"/>
      <c r="V31" s="611"/>
      <c r="W31" s="611"/>
      <c r="X31" s="611"/>
      <c r="Y31" s="612"/>
      <c r="Z31" s="613" t="s">
        <v>121</v>
      </c>
      <c r="AA31" s="613"/>
      <c r="AB31" s="613"/>
      <c r="AC31" s="613"/>
      <c r="AD31" s="614" t="s">
        <v>121</v>
      </c>
      <c r="AE31" s="614"/>
      <c r="AF31" s="614"/>
      <c r="AG31" s="614"/>
      <c r="AH31" s="614"/>
      <c r="AI31" s="614"/>
      <c r="AJ31" s="614"/>
      <c r="AK31" s="614"/>
      <c r="AL31" s="615" t="s">
        <v>121</v>
      </c>
      <c r="AM31" s="616"/>
      <c r="AN31" s="616"/>
      <c r="AO31" s="617"/>
      <c r="AP31" s="654" t="s">
        <v>298</v>
      </c>
      <c r="AQ31" s="655"/>
      <c r="AR31" s="655"/>
      <c r="AS31" s="655"/>
      <c r="AT31" s="660" t="s">
        <v>299</v>
      </c>
      <c r="AU31" s="212"/>
      <c r="AV31" s="212"/>
      <c r="AW31" s="212"/>
      <c r="AX31" s="596" t="s">
        <v>177</v>
      </c>
      <c r="AY31" s="597"/>
      <c r="AZ31" s="597"/>
      <c r="BA31" s="597"/>
      <c r="BB31" s="597"/>
      <c r="BC31" s="597"/>
      <c r="BD31" s="597"/>
      <c r="BE31" s="597"/>
      <c r="BF31" s="598"/>
      <c r="BG31" s="663">
        <v>98.6</v>
      </c>
      <c r="BH31" s="664"/>
      <c r="BI31" s="664"/>
      <c r="BJ31" s="664"/>
      <c r="BK31" s="664"/>
      <c r="BL31" s="664"/>
      <c r="BM31" s="605">
        <v>96.8</v>
      </c>
      <c r="BN31" s="664"/>
      <c r="BO31" s="664"/>
      <c r="BP31" s="664"/>
      <c r="BQ31" s="665"/>
      <c r="BR31" s="663">
        <v>98.8</v>
      </c>
      <c r="BS31" s="664"/>
      <c r="BT31" s="664"/>
      <c r="BU31" s="664"/>
      <c r="BV31" s="664"/>
      <c r="BW31" s="664"/>
      <c r="BX31" s="605">
        <v>96.8</v>
      </c>
      <c r="BY31" s="664"/>
      <c r="BZ31" s="664"/>
      <c r="CA31" s="664"/>
      <c r="CB31" s="665"/>
      <c r="CD31" s="650"/>
      <c r="CE31" s="651"/>
      <c r="CF31" s="607" t="s">
        <v>300</v>
      </c>
      <c r="CG31" s="608"/>
      <c r="CH31" s="608"/>
      <c r="CI31" s="608"/>
      <c r="CJ31" s="608"/>
      <c r="CK31" s="608"/>
      <c r="CL31" s="608"/>
      <c r="CM31" s="608"/>
      <c r="CN31" s="608"/>
      <c r="CO31" s="608"/>
      <c r="CP31" s="608"/>
      <c r="CQ31" s="609"/>
      <c r="CR31" s="610">
        <v>39830</v>
      </c>
      <c r="CS31" s="641"/>
      <c r="CT31" s="641"/>
      <c r="CU31" s="641"/>
      <c r="CV31" s="641"/>
      <c r="CW31" s="641"/>
      <c r="CX31" s="641"/>
      <c r="CY31" s="642"/>
      <c r="CZ31" s="615">
        <v>0.5</v>
      </c>
      <c r="DA31" s="643"/>
      <c r="DB31" s="643"/>
      <c r="DC31" s="645"/>
      <c r="DD31" s="619">
        <v>36615</v>
      </c>
      <c r="DE31" s="641"/>
      <c r="DF31" s="641"/>
      <c r="DG31" s="641"/>
      <c r="DH31" s="641"/>
      <c r="DI31" s="641"/>
      <c r="DJ31" s="641"/>
      <c r="DK31" s="642"/>
      <c r="DL31" s="619">
        <v>35306</v>
      </c>
      <c r="DM31" s="641"/>
      <c r="DN31" s="641"/>
      <c r="DO31" s="641"/>
      <c r="DP31" s="641"/>
      <c r="DQ31" s="641"/>
      <c r="DR31" s="641"/>
      <c r="DS31" s="641"/>
      <c r="DT31" s="641"/>
      <c r="DU31" s="641"/>
      <c r="DV31" s="642"/>
      <c r="DW31" s="615">
        <v>0.9</v>
      </c>
      <c r="DX31" s="643"/>
      <c r="DY31" s="643"/>
      <c r="DZ31" s="643"/>
      <c r="EA31" s="643"/>
      <c r="EB31" s="643"/>
      <c r="EC31" s="644"/>
    </row>
    <row r="32" spans="2:133" ht="11.25" customHeight="1" x14ac:dyDescent="0.15">
      <c r="B32" s="607" t="s">
        <v>301</v>
      </c>
      <c r="C32" s="608"/>
      <c r="D32" s="608"/>
      <c r="E32" s="608"/>
      <c r="F32" s="608"/>
      <c r="G32" s="608"/>
      <c r="H32" s="608"/>
      <c r="I32" s="608"/>
      <c r="J32" s="608"/>
      <c r="K32" s="608"/>
      <c r="L32" s="608"/>
      <c r="M32" s="608"/>
      <c r="N32" s="608"/>
      <c r="O32" s="608"/>
      <c r="P32" s="608"/>
      <c r="Q32" s="609"/>
      <c r="R32" s="610">
        <v>848392</v>
      </c>
      <c r="S32" s="611"/>
      <c r="T32" s="611"/>
      <c r="U32" s="611"/>
      <c r="V32" s="611"/>
      <c r="W32" s="611"/>
      <c r="X32" s="611"/>
      <c r="Y32" s="612"/>
      <c r="Z32" s="613">
        <v>9.4</v>
      </c>
      <c r="AA32" s="613"/>
      <c r="AB32" s="613"/>
      <c r="AC32" s="613"/>
      <c r="AD32" s="614" t="s">
        <v>121</v>
      </c>
      <c r="AE32" s="614"/>
      <c r="AF32" s="614"/>
      <c r="AG32" s="614"/>
      <c r="AH32" s="614"/>
      <c r="AI32" s="614"/>
      <c r="AJ32" s="614"/>
      <c r="AK32" s="614"/>
      <c r="AL32" s="615" t="s">
        <v>121</v>
      </c>
      <c r="AM32" s="616"/>
      <c r="AN32" s="616"/>
      <c r="AO32" s="617"/>
      <c r="AP32" s="656"/>
      <c r="AQ32" s="657"/>
      <c r="AR32" s="657"/>
      <c r="AS32" s="657"/>
      <c r="AT32" s="661"/>
      <c r="AU32" s="208" t="s">
        <v>302</v>
      </c>
      <c r="AX32" s="607" t="s">
        <v>303</v>
      </c>
      <c r="AY32" s="608"/>
      <c r="AZ32" s="608"/>
      <c r="BA32" s="608"/>
      <c r="BB32" s="608"/>
      <c r="BC32" s="608"/>
      <c r="BD32" s="608"/>
      <c r="BE32" s="608"/>
      <c r="BF32" s="609"/>
      <c r="BG32" s="666">
        <v>98.8</v>
      </c>
      <c r="BH32" s="641"/>
      <c r="BI32" s="641"/>
      <c r="BJ32" s="641"/>
      <c r="BK32" s="641"/>
      <c r="BL32" s="641"/>
      <c r="BM32" s="616">
        <v>98.1</v>
      </c>
      <c r="BN32" s="641"/>
      <c r="BO32" s="641"/>
      <c r="BP32" s="641"/>
      <c r="BQ32" s="667"/>
      <c r="BR32" s="666">
        <v>98.5</v>
      </c>
      <c r="BS32" s="641"/>
      <c r="BT32" s="641"/>
      <c r="BU32" s="641"/>
      <c r="BV32" s="641"/>
      <c r="BW32" s="641"/>
      <c r="BX32" s="616">
        <v>97.3</v>
      </c>
      <c r="BY32" s="641"/>
      <c r="BZ32" s="641"/>
      <c r="CA32" s="641"/>
      <c r="CB32" s="667"/>
      <c r="CD32" s="652"/>
      <c r="CE32" s="653"/>
      <c r="CF32" s="607" t="s">
        <v>304</v>
      </c>
      <c r="CG32" s="608"/>
      <c r="CH32" s="608"/>
      <c r="CI32" s="608"/>
      <c r="CJ32" s="608"/>
      <c r="CK32" s="608"/>
      <c r="CL32" s="608"/>
      <c r="CM32" s="608"/>
      <c r="CN32" s="608"/>
      <c r="CO32" s="608"/>
      <c r="CP32" s="608"/>
      <c r="CQ32" s="609"/>
      <c r="CR32" s="610" t="s">
        <v>121</v>
      </c>
      <c r="CS32" s="611"/>
      <c r="CT32" s="611"/>
      <c r="CU32" s="611"/>
      <c r="CV32" s="611"/>
      <c r="CW32" s="611"/>
      <c r="CX32" s="611"/>
      <c r="CY32" s="612"/>
      <c r="CZ32" s="615" t="s">
        <v>121</v>
      </c>
      <c r="DA32" s="643"/>
      <c r="DB32" s="643"/>
      <c r="DC32" s="645"/>
      <c r="DD32" s="619" t="s">
        <v>121</v>
      </c>
      <c r="DE32" s="611"/>
      <c r="DF32" s="611"/>
      <c r="DG32" s="611"/>
      <c r="DH32" s="611"/>
      <c r="DI32" s="611"/>
      <c r="DJ32" s="611"/>
      <c r="DK32" s="612"/>
      <c r="DL32" s="619" t="s">
        <v>121</v>
      </c>
      <c r="DM32" s="611"/>
      <c r="DN32" s="611"/>
      <c r="DO32" s="611"/>
      <c r="DP32" s="611"/>
      <c r="DQ32" s="611"/>
      <c r="DR32" s="611"/>
      <c r="DS32" s="611"/>
      <c r="DT32" s="611"/>
      <c r="DU32" s="611"/>
      <c r="DV32" s="612"/>
      <c r="DW32" s="615" t="s">
        <v>121</v>
      </c>
      <c r="DX32" s="643"/>
      <c r="DY32" s="643"/>
      <c r="DZ32" s="643"/>
      <c r="EA32" s="643"/>
      <c r="EB32" s="643"/>
      <c r="EC32" s="644"/>
    </row>
    <row r="33" spans="2:133" ht="11.25" customHeight="1" x14ac:dyDescent="0.15">
      <c r="B33" s="607" t="s">
        <v>305</v>
      </c>
      <c r="C33" s="608"/>
      <c r="D33" s="608"/>
      <c r="E33" s="608"/>
      <c r="F33" s="608"/>
      <c r="G33" s="608"/>
      <c r="H33" s="608"/>
      <c r="I33" s="608"/>
      <c r="J33" s="608"/>
      <c r="K33" s="608"/>
      <c r="L33" s="608"/>
      <c r="M33" s="608"/>
      <c r="N33" s="608"/>
      <c r="O33" s="608"/>
      <c r="P33" s="608"/>
      <c r="Q33" s="609"/>
      <c r="R33" s="610">
        <v>29370</v>
      </c>
      <c r="S33" s="611"/>
      <c r="T33" s="611"/>
      <c r="U33" s="611"/>
      <c r="V33" s="611"/>
      <c r="W33" s="611"/>
      <c r="X33" s="611"/>
      <c r="Y33" s="612"/>
      <c r="Z33" s="613">
        <v>0.3</v>
      </c>
      <c r="AA33" s="613"/>
      <c r="AB33" s="613"/>
      <c r="AC33" s="613"/>
      <c r="AD33" s="614">
        <v>14975</v>
      </c>
      <c r="AE33" s="614"/>
      <c r="AF33" s="614"/>
      <c r="AG33" s="614"/>
      <c r="AH33" s="614"/>
      <c r="AI33" s="614"/>
      <c r="AJ33" s="614"/>
      <c r="AK33" s="614"/>
      <c r="AL33" s="615">
        <v>0.4</v>
      </c>
      <c r="AM33" s="616"/>
      <c r="AN33" s="616"/>
      <c r="AO33" s="617"/>
      <c r="AP33" s="658"/>
      <c r="AQ33" s="659"/>
      <c r="AR33" s="659"/>
      <c r="AS33" s="659"/>
      <c r="AT33" s="662"/>
      <c r="AU33" s="213"/>
      <c r="AV33" s="213"/>
      <c r="AW33" s="213"/>
      <c r="AX33" s="631" t="s">
        <v>306</v>
      </c>
      <c r="AY33" s="632"/>
      <c r="AZ33" s="632"/>
      <c r="BA33" s="632"/>
      <c r="BB33" s="632"/>
      <c r="BC33" s="632"/>
      <c r="BD33" s="632"/>
      <c r="BE33" s="632"/>
      <c r="BF33" s="633"/>
      <c r="BG33" s="668">
        <v>98.2</v>
      </c>
      <c r="BH33" s="669"/>
      <c r="BI33" s="669"/>
      <c r="BJ33" s="669"/>
      <c r="BK33" s="669"/>
      <c r="BL33" s="669"/>
      <c r="BM33" s="670">
        <v>95.3</v>
      </c>
      <c r="BN33" s="669"/>
      <c r="BO33" s="669"/>
      <c r="BP33" s="669"/>
      <c r="BQ33" s="671"/>
      <c r="BR33" s="668">
        <v>98.7</v>
      </c>
      <c r="BS33" s="669"/>
      <c r="BT33" s="669"/>
      <c r="BU33" s="669"/>
      <c r="BV33" s="669"/>
      <c r="BW33" s="669"/>
      <c r="BX33" s="670">
        <v>95.8</v>
      </c>
      <c r="BY33" s="669"/>
      <c r="BZ33" s="669"/>
      <c r="CA33" s="669"/>
      <c r="CB33" s="671"/>
      <c r="CD33" s="607" t="s">
        <v>307</v>
      </c>
      <c r="CE33" s="608"/>
      <c r="CF33" s="608"/>
      <c r="CG33" s="608"/>
      <c r="CH33" s="608"/>
      <c r="CI33" s="608"/>
      <c r="CJ33" s="608"/>
      <c r="CK33" s="608"/>
      <c r="CL33" s="608"/>
      <c r="CM33" s="608"/>
      <c r="CN33" s="608"/>
      <c r="CO33" s="608"/>
      <c r="CP33" s="608"/>
      <c r="CQ33" s="609"/>
      <c r="CR33" s="610">
        <v>3826960</v>
      </c>
      <c r="CS33" s="641"/>
      <c r="CT33" s="641"/>
      <c r="CU33" s="641"/>
      <c r="CV33" s="641"/>
      <c r="CW33" s="641"/>
      <c r="CX33" s="641"/>
      <c r="CY33" s="642"/>
      <c r="CZ33" s="615">
        <v>44.9</v>
      </c>
      <c r="DA33" s="643"/>
      <c r="DB33" s="643"/>
      <c r="DC33" s="645"/>
      <c r="DD33" s="619">
        <v>2047474</v>
      </c>
      <c r="DE33" s="641"/>
      <c r="DF33" s="641"/>
      <c r="DG33" s="641"/>
      <c r="DH33" s="641"/>
      <c r="DI33" s="641"/>
      <c r="DJ33" s="641"/>
      <c r="DK33" s="642"/>
      <c r="DL33" s="619">
        <v>1298530</v>
      </c>
      <c r="DM33" s="641"/>
      <c r="DN33" s="641"/>
      <c r="DO33" s="641"/>
      <c r="DP33" s="641"/>
      <c r="DQ33" s="641"/>
      <c r="DR33" s="641"/>
      <c r="DS33" s="641"/>
      <c r="DT33" s="641"/>
      <c r="DU33" s="641"/>
      <c r="DV33" s="642"/>
      <c r="DW33" s="615">
        <v>31.3</v>
      </c>
      <c r="DX33" s="643"/>
      <c r="DY33" s="643"/>
      <c r="DZ33" s="643"/>
      <c r="EA33" s="643"/>
      <c r="EB33" s="643"/>
      <c r="EC33" s="644"/>
    </row>
    <row r="34" spans="2:133" ht="11.25" customHeight="1" x14ac:dyDescent="0.15">
      <c r="B34" s="607" t="s">
        <v>308</v>
      </c>
      <c r="C34" s="608"/>
      <c r="D34" s="608"/>
      <c r="E34" s="608"/>
      <c r="F34" s="608"/>
      <c r="G34" s="608"/>
      <c r="H34" s="608"/>
      <c r="I34" s="608"/>
      <c r="J34" s="608"/>
      <c r="K34" s="608"/>
      <c r="L34" s="608"/>
      <c r="M34" s="608"/>
      <c r="N34" s="608"/>
      <c r="O34" s="608"/>
      <c r="P34" s="608"/>
      <c r="Q34" s="609"/>
      <c r="R34" s="610">
        <v>401304</v>
      </c>
      <c r="S34" s="611"/>
      <c r="T34" s="611"/>
      <c r="U34" s="611"/>
      <c r="V34" s="611"/>
      <c r="W34" s="611"/>
      <c r="X34" s="611"/>
      <c r="Y34" s="612"/>
      <c r="Z34" s="613">
        <v>4.5</v>
      </c>
      <c r="AA34" s="613"/>
      <c r="AB34" s="613"/>
      <c r="AC34" s="613"/>
      <c r="AD34" s="614" t="s">
        <v>121</v>
      </c>
      <c r="AE34" s="614"/>
      <c r="AF34" s="614"/>
      <c r="AG34" s="614"/>
      <c r="AH34" s="614"/>
      <c r="AI34" s="614"/>
      <c r="AJ34" s="614"/>
      <c r="AK34" s="614"/>
      <c r="AL34" s="615" t="s">
        <v>121</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1699906</v>
      </c>
      <c r="CS34" s="611"/>
      <c r="CT34" s="611"/>
      <c r="CU34" s="611"/>
      <c r="CV34" s="611"/>
      <c r="CW34" s="611"/>
      <c r="CX34" s="611"/>
      <c r="CY34" s="612"/>
      <c r="CZ34" s="615">
        <v>19.899999999999999</v>
      </c>
      <c r="DA34" s="643"/>
      <c r="DB34" s="643"/>
      <c r="DC34" s="645"/>
      <c r="DD34" s="619">
        <v>1097276</v>
      </c>
      <c r="DE34" s="611"/>
      <c r="DF34" s="611"/>
      <c r="DG34" s="611"/>
      <c r="DH34" s="611"/>
      <c r="DI34" s="611"/>
      <c r="DJ34" s="611"/>
      <c r="DK34" s="612"/>
      <c r="DL34" s="619">
        <v>926913</v>
      </c>
      <c r="DM34" s="611"/>
      <c r="DN34" s="611"/>
      <c r="DO34" s="611"/>
      <c r="DP34" s="611"/>
      <c r="DQ34" s="611"/>
      <c r="DR34" s="611"/>
      <c r="DS34" s="611"/>
      <c r="DT34" s="611"/>
      <c r="DU34" s="611"/>
      <c r="DV34" s="612"/>
      <c r="DW34" s="615">
        <v>22.3</v>
      </c>
      <c r="DX34" s="643"/>
      <c r="DY34" s="643"/>
      <c r="DZ34" s="643"/>
      <c r="EA34" s="643"/>
      <c r="EB34" s="643"/>
      <c r="EC34" s="644"/>
    </row>
    <row r="35" spans="2:133" ht="11.25" customHeight="1" x14ac:dyDescent="0.15">
      <c r="B35" s="607" t="s">
        <v>310</v>
      </c>
      <c r="C35" s="608"/>
      <c r="D35" s="608"/>
      <c r="E35" s="608"/>
      <c r="F35" s="608"/>
      <c r="G35" s="608"/>
      <c r="H35" s="608"/>
      <c r="I35" s="608"/>
      <c r="J35" s="608"/>
      <c r="K35" s="608"/>
      <c r="L35" s="608"/>
      <c r="M35" s="608"/>
      <c r="N35" s="608"/>
      <c r="O35" s="608"/>
      <c r="P35" s="608"/>
      <c r="Q35" s="609"/>
      <c r="R35" s="610">
        <v>489101</v>
      </c>
      <c r="S35" s="611"/>
      <c r="T35" s="611"/>
      <c r="U35" s="611"/>
      <c r="V35" s="611"/>
      <c r="W35" s="611"/>
      <c r="X35" s="611"/>
      <c r="Y35" s="612"/>
      <c r="Z35" s="613">
        <v>5.4</v>
      </c>
      <c r="AA35" s="613"/>
      <c r="AB35" s="613"/>
      <c r="AC35" s="613"/>
      <c r="AD35" s="614" t="s">
        <v>121</v>
      </c>
      <c r="AE35" s="614"/>
      <c r="AF35" s="614"/>
      <c r="AG35" s="614"/>
      <c r="AH35" s="614"/>
      <c r="AI35" s="614"/>
      <c r="AJ35" s="614"/>
      <c r="AK35" s="614"/>
      <c r="AL35" s="615" t="s">
        <v>121</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114484</v>
      </c>
      <c r="CS35" s="641"/>
      <c r="CT35" s="641"/>
      <c r="CU35" s="641"/>
      <c r="CV35" s="641"/>
      <c r="CW35" s="641"/>
      <c r="CX35" s="641"/>
      <c r="CY35" s="642"/>
      <c r="CZ35" s="615">
        <v>1.3</v>
      </c>
      <c r="DA35" s="643"/>
      <c r="DB35" s="643"/>
      <c r="DC35" s="645"/>
      <c r="DD35" s="619">
        <v>98564</v>
      </c>
      <c r="DE35" s="641"/>
      <c r="DF35" s="641"/>
      <c r="DG35" s="641"/>
      <c r="DH35" s="641"/>
      <c r="DI35" s="641"/>
      <c r="DJ35" s="641"/>
      <c r="DK35" s="642"/>
      <c r="DL35" s="619">
        <v>90943</v>
      </c>
      <c r="DM35" s="641"/>
      <c r="DN35" s="641"/>
      <c r="DO35" s="641"/>
      <c r="DP35" s="641"/>
      <c r="DQ35" s="641"/>
      <c r="DR35" s="641"/>
      <c r="DS35" s="641"/>
      <c r="DT35" s="641"/>
      <c r="DU35" s="641"/>
      <c r="DV35" s="642"/>
      <c r="DW35" s="615">
        <v>2.2000000000000002</v>
      </c>
      <c r="DX35" s="643"/>
      <c r="DY35" s="643"/>
      <c r="DZ35" s="643"/>
      <c r="EA35" s="643"/>
      <c r="EB35" s="643"/>
      <c r="EC35" s="644"/>
    </row>
    <row r="36" spans="2:133" ht="11.25" customHeight="1" x14ac:dyDescent="0.15">
      <c r="B36" s="607" t="s">
        <v>314</v>
      </c>
      <c r="C36" s="608"/>
      <c r="D36" s="608"/>
      <c r="E36" s="608"/>
      <c r="F36" s="608"/>
      <c r="G36" s="608"/>
      <c r="H36" s="608"/>
      <c r="I36" s="608"/>
      <c r="J36" s="608"/>
      <c r="K36" s="608"/>
      <c r="L36" s="608"/>
      <c r="M36" s="608"/>
      <c r="N36" s="608"/>
      <c r="O36" s="608"/>
      <c r="P36" s="608"/>
      <c r="Q36" s="609"/>
      <c r="R36" s="610">
        <v>801981</v>
      </c>
      <c r="S36" s="611"/>
      <c r="T36" s="611"/>
      <c r="U36" s="611"/>
      <c r="V36" s="611"/>
      <c r="W36" s="611"/>
      <c r="X36" s="611"/>
      <c r="Y36" s="612"/>
      <c r="Z36" s="613">
        <v>8.9</v>
      </c>
      <c r="AA36" s="613"/>
      <c r="AB36" s="613"/>
      <c r="AC36" s="613"/>
      <c r="AD36" s="614" t="s">
        <v>121</v>
      </c>
      <c r="AE36" s="614"/>
      <c r="AF36" s="614"/>
      <c r="AG36" s="614"/>
      <c r="AH36" s="614"/>
      <c r="AI36" s="614"/>
      <c r="AJ36" s="614"/>
      <c r="AK36" s="614"/>
      <c r="AL36" s="615" t="s">
        <v>121</v>
      </c>
      <c r="AM36" s="616"/>
      <c r="AN36" s="616"/>
      <c r="AO36" s="617"/>
      <c r="AP36" s="218"/>
      <c r="AQ36" s="672" t="s">
        <v>315</v>
      </c>
      <c r="AR36" s="673"/>
      <c r="AS36" s="673"/>
      <c r="AT36" s="673"/>
      <c r="AU36" s="673"/>
      <c r="AV36" s="673"/>
      <c r="AW36" s="673"/>
      <c r="AX36" s="673"/>
      <c r="AY36" s="674"/>
      <c r="AZ36" s="599">
        <v>433702</v>
      </c>
      <c r="BA36" s="600"/>
      <c r="BB36" s="600"/>
      <c r="BC36" s="600"/>
      <c r="BD36" s="600"/>
      <c r="BE36" s="600"/>
      <c r="BF36" s="675"/>
      <c r="BG36" s="596" t="s">
        <v>316</v>
      </c>
      <c r="BH36" s="597"/>
      <c r="BI36" s="597"/>
      <c r="BJ36" s="597"/>
      <c r="BK36" s="597"/>
      <c r="BL36" s="597"/>
      <c r="BM36" s="597"/>
      <c r="BN36" s="597"/>
      <c r="BO36" s="597"/>
      <c r="BP36" s="597"/>
      <c r="BQ36" s="597"/>
      <c r="BR36" s="597"/>
      <c r="BS36" s="597"/>
      <c r="BT36" s="597"/>
      <c r="BU36" s="598"/>
      <c r="BV36" s="599">
        <v>33263</v>
      </c>
      <c r="BW36" s="600"/>
      <c r="BX36" s="600"/>
      <c r="BY36" s="600"/>
      <c r="BZ36" s="600"/>
      <c r="CA36" s="600"/>
      <c r="CB36" s="675"/>
      <c r="CD36" s="607" t="s">
        <v>317</v>
      </c>
      <c r="CE36" s="608"/>
      <c r="CF36" s="608"/>
      <c r="CG36" s="608"/>
      <c r="CH36" s="608"/>
      <c r="CI36" s="608"/>
      <c r="CJ36" s="608"/>
      <c r="CK36" s="608"/>
      <c r="CL36" s="608"/>
      <c r="CM36" s="608"/>
      <c r="CN36" s="608"/>
      <c r="CO36" s="608"/>
      <c r="CP36" s="608"/>
      <c r="CQ36" s="609"/>
      <c r="CR36" s="610">
        <v>1009838</v>
      </c>
      <c r="CS36" s="611"/>
      <c r="CT36" s="611"/>
      <c r="CU36" s="611"/>
      <c r="CV36" s="611"/>
      <c r="CW36" s="611"/>
      <c r="CX36" s="611"/>
      <c r="CY36" s="612"/>
      <c r="CZ36" s="615">
        <v>11.8</v>
      </c>
      <c r="DA36" s="643"/>
      <c r="DB36" s="643"/>
      <c r="DC36" s="645"/>
      <c r="DD36" s="619">
        <v>316348</v>
      </c>
      <c r="DE36" s="611"/>
      <c r="DF36" s="611"/>
      <c r="DG36" s="611"/>
      <c r="DH36" s="611"/>
      <c r="DI36" s="611"/>
      <c r="DJ36" s="611"/>
      <c r="DK36" s="612"/>
      <c r="DL36" s="619">
        <v>178007</v>
      </c>
      <c r="DM36" s="611"/>
      <c r="DN36" s="611"/>
      <c r="DO36" s="611"/>
      <c r="DP36" s="611"/>
      <c r="DQ36" s="611"/>
      <c r="DR36" s="611"/>
      <c r="DS36" s="611"/>
      <c r="DT36" s="611"/>
      <c r="DU36" s="611"/>
      <c r="DV36" s="612"/>
      <c r="DW36" s="615">
        <v>4.3</v>
      </c>
      <c r="DX36" s="643"/>
      <c r="DY36" s="643"/>
      <c r="DZ36" s="643"/>
      <c r="EA36" s="643"/>
      <c r="EB36" s="643"/>
      <c r="EC36" s="644"/>
    </row>
    <row r="37" spans="2:133" ht="11.25" customHeight="1" x14ac:dyDescent="0.15">
      <c r="B37" s="607" t="s">
        <v>318</v>
      </c>
      <c r="C37" s="608"/>
      <c r="D37" s="608"/>
      <c r="E37" s="608"/>
      <c r="F37" s="608"/>
      <c r="G37" s="608"/>
      <c r="H37" s="608"/>
      <c r="I37" s="608"/>
      <c r="J37" s="608"/>
      <c r="K37" s="608"/>
      <c r="L37" s="608"/>
      <c r="M37" s="608"/>
      <c r="N37" s="608"/>
      <c r="O37" s="608"/>
      <c r="P37" s="608"/>
      <c r="Q37" s="609"/>
      <c r="R37" s="610">
        <v>147079</v>
      </c>
      <c r="S37" s="611"/>
      <c r="T37" s="611"/>
      <c r="U37" s="611"/>
      <c r="V37" s="611"/>
      <c r="W37" s="611"/>
      <c r="X37" s="611"/>
      <c r="Y37" s="612"/>
      <c r="Z37" s="613">
        <v>1.6</v>
      </c>
      <c r="AA37" s="613"/>
      <c r="AB37" s="613"/>
      <c r="AC37" s="613"/>
      <c r="AD37" s="614">
        <v>23973</v>
      </c>
      <c r="AE37" s="614"/>
      <c r="AF37" s="614"/>
      <c r="AG37" s="614"/>
      <c r="AH37" s="614"/>
      <c r="AI37" s="614"/>
      <c r="AJ37" s="614"/>
      <c r="AK37" s="614"/>
      <c r="AL37" s="615">
        <v>0.6</v>
      </c>
      <c r="AM37" s="616"/>
      <c r="AN37" s="616"/>
      <c r="AO37" s="617"/>
      <c r="AQ37" s="676" t="s">
        <v>319</v>
      </c>
      <c r="AR37" s="677"/>
      <c r="AS37" s="677"/>
      <c r="AT37" s="677"/>
      <c r="AU37" s="677"/>
      <c r="AV37" s="677"/>
      <c r="AW37" s="677"/>
      <c r="AX37" s="677"/>
      <c r="AY37" s="678"/>
      <c r="AZ37" s="610">
        <v>167133</v>
      </c>
      <c r="BA37" s="611"/>
      <c r="BB37" s="611"/>
      <c r="BC37" s="611"/>
      <c r="BD37" s="641"/>
      <c r="BE37" s="641"/>
      <c r="BF37" s="667"/>
      <c r="BG37" s="607" t="s">
        <v>320</v>
      </c>
      <c r="BH37" s="608"/>
      <c r="BI37" s="608"/>
      <c r="BJ37" s="608"/>
      <c r="BK37" s="608"/>
      <c r="BL37" s="608"/>
      <c r="BM37" s="608"/>
      <c r="BN37" s="608"/>
      <c r="BO37" s="608"/>
      <c r="BP37" s="608"/>
      <c r="BQ37" s="608"/>
      <c r="BR37" s="608"/>
      <c r="BS37" s="608"/>
      <c r="BT37" s="608"/>
      <c r="BU37" s="609"/>
      <c r="BV37" s="610">
        <v>33263</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14385</v>
      </c>
      <c r="CS37" s="641"/>
      <c r="CT37" s="641"/>
      <c r="CU37" s="641"/>
      <c r="CV37" s="641"/>
      <c r="CW37" s="641"/>
      <c r="CX37" s="641"/>
      <c r="CY37" s="642"/>
      <c r="CZ37" s="615">
        <v>0.2</v>
      </c>
      <c r="DA37" s="643"/>
      <c r="DB37" s="643"/>
      <c r="DC37" s="645"/>
      <c r="DD37" s="619">
        <v>14385</v>
      </c>
      <c r="DE37" s="641"/>
      <c r="DF37" s="641"/>
      <c r="DG37" s="641"/>
      <c r="DH37" s="641"/>
      <c r="DI37" s="641"/>
      <c r="DJ37" s="641"/>
      <c r="DK37" s="642"/>
      <c r="DL37" s="619">
        <v>14385</v>
      </c>
      <c r="DM37" s="641"/>
      <c r="DN37" s="641"/>
      <c r="DO37" s="641"/>
      <c r="DP37" s="641"/>
      <c r="DQ37" s="641"/>
      <c r="DR37" s="641"/>
      <c r="DS37" s="641"/>
      <c r="DT37" s="641"/>
      <c r="DU37" s="641"/>
      <c r="DV37" s="642"/>
      <c r="DW37" s="615">
        <v>0.3</v>
      </c>
      <c r="DX37" s="643"/>
      <c r="DY37" s="643"/>
      <c r="DZ37" s="643"/>
      <c r="EA37" s="643"/>
      <c r="EB37" s="643"/>
      <c r="EC37" s="644"/>
    </row>
    <row r="38" spans="2:133" ht="11.25" customHeight="1" x14ac:dyDescent="0.15">
      <c r="B38" s="607" t="s">
        <v>322</v>
      </c>
      <c r="C38" s="608"/>
      <c r="D38" s="608"/>
      <c r="E38" s="608"/>
      <c r="F38" s="608"/>
      <c r="G38" s="608"/>
      <c r="H38" s="608"/>
      <c r="I38" s="608"/>
      <c r="J38" s="608"/>
      <c r="K38" s="608"/>
      <c r="L38" s="608"/>
      <c r="M38" s="608"/>
      <c r="N38" s="608"/>
      <c r="O38" s="608"/>
      <c r="P38" s="608"/>
      <c r="Q38" s="609"/>
      <c r="R38" s="610">
        <v>685746</v>
      </c>
      <c r="S38" s="611"/>
      <c r="T38" s="611"/>
      <c r="U38" s="611"/>
      <c r="V38" s="611"/>
      <c r="W38" s="611"/>
      <c r="X38" s="611"/>
      <c r="Y38" s="612"/>
      <c r="Z38" s="613">
        <v>7.6</v>
      </c>
      <c r="AA38" s="613"/>
      <c r="AB38" s="613"/>
      <c r="AC38" s="613"/>
      <c r="AD38" s="614" t="s">
        <v>121</v>
      </c>
      <c r="AE38" s="614"/>
      <c r="AF38" s="614"/>
      <c r="AG38" s="614"/>
      <c r="AH38" s="614"/>
      <c r="AI38" s="614"/>
      <c r="AJ38" s="614"/>
      <c r="AK38" s="614"/>
      <c r="AL38" s="615" t="s">
        <v>121</v>
      </c>
      <c r="AM38" s="616"/>
      <c r="AN38" s="616"/>
      <c r="AO38" s="617"/>
      <c r="AQ38" s="676" t="s">
        <v>323</v>
      </c>
      <c r="AR38" s="677"/>
      <c r="AS38" s="677"/>
      <c r="AT38" s="677"/>
      <c r="AU38" s="677"/>
      <c r="AV38" s="677"/>
      <c r="AW38" s="677"/>
      <c r="AX38" s="677"/>
      <c r="AY38" s="678"/>
      <c r="AZ38" s="610">
        <v>64006</v>
      </c>
      <c r="BA38" s="611"/>
      <c r="BB38" s="611"/>
      <c r="BC38" s="611"/>
      <c r="BD38" s="641"/>
      <c r="BE38" s="641"/>
      <c r="BF38" s="667"/>
      <c r="BG38" s="607" t="s">
        <v>324</v>
      </c>
      <c r="BH38" s="608"/>
      <c r="BI38" s="608"/>
      <c r="BJ38" s="608"/>
      <c r="BK38" s="608"/>
      <c r="BL38" s="608"/>
      <c r="BM38" s="608"/>
      <c r="BN38" s="608"/>
      <c r="BO38" s="608"/>
      <c r="BP38" s="608"/>
      <c r="BQ38" s="608"/>
      <c r="BR38" s="608"/>
      <c r="BS38" s="608"/>
      <c r="BT38" s="608"/>
      <c r="BU38" s="609"/>
      <c r="BV38" s="610">
        <v>1086</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433702</v>
      </c>
      <c r="CS38" s="611"/>
      <c r="CT38" s="611"/>
      <c r="CU38" s="611"/>
      <c r="CV38" s="611"/>
      <c r="CW38" s="611"/>
      <c r="CX38" s="611"/>
      <c r="CY38" s="612"/>
      <c r="CZ38" s="615">
        <v>5.0999999999999996</v>
      </c>
      <c r="DA38" s="643"/>
      <c r="DB38" s="643"/>
      <c r="DC38" s="645"/>
      <c r="DD38" s="619">
        <v>367247</v>
      </c>
      <c r="DE38" s="611"/>
      <c r="DF38" s="611"/>
      <c r="DG38" s="611"/>
      <c r="DH38" s="611"/>
      <c r="DI38" s="611"/>
      <c r="DJ38" s="611"/>
      <c r="DK38" s="612"/>
      <c r="DL38" s="619">
        <v>102667</v>
      </c>
      <c r="DM38" s="611"/>
      <c r="DN38" s="611"/>
      <c r="DO38" s="611"/>
      <c r="DP38" s="611"/>
      <c r="DQ38" s="611"/>
      <c r="DR38" s="611"/>
      <c r="DS38" s="611"/>
      <c r="DT38" s="611"/>
      <c r="DU38" s="611"/>
      <c r="DV38" s="612"/>
      <c r="DW38" s="615">
        <v>2.5</v>
      </c>
      <c r="DX38" s="643"/>
      <c r="DY38" s="643"/>
      <c r="DZ38" s="643"/>
      <c r="EA38" s="643"/>
      <c r="EB38" s="643"/>
      <c r="EC38" s="644"/>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121</v>
      </c>
      <c r="S39" s="611"/>
      <c r="T39" s="611"/>
      <c r="U39" s="611"/>
      <c r="V39" s="611"/>
      <c r="W39" s="611"/>
      <c r="X39" s="611"/>
      <c r="Y39" s="612"/>
      <c r="Z39" s="613" t="s">
        <v>121</v>
      </c>
      <c r="AA39" s="613"/>
      <c r="AB39" s="613"/>
      <c r="AC39" s="613"/>
      <c r="AD39" s="614" t="s">
        <v>121</v>
      </c>
      <c r="AE39" s="614"/>
      <c r="AF39" s="614"/>
      <c r="AG39" s="614"/>
      <c r="AH39" s="614"/>
      <c r="AI39" s="614"/>
      <c r="AJ39" s="614"/>
      <c r="AK39" s="614"/>
      <c r="AL39" s="615" t="s">
        <v>121</v>
      </c>
      <c r="AM39" s="616"/>
      <c r="AN39" s="616"/>
      <c r="AO39" s="617"/>
      <c r="AQ39" s="676" t="s">
        <v>327</v>
      </c>
      <c r="AR39" s="677"/>
      <c r="AS39" s="677"/>
      <c r="AT39" s="677"/>
      <c r="AU39" s="677"/>
      <c r="AV39" s="677"/>
      <c r="AW39" s="677"/>
      <c r="AX39" s="677"/>
      <c r="AY39" s="678"/>
      <c r="AZ39" s="610" t="s">
        <v>121</v>
      </c>
      <c r="BA39" s="611"/>
      <c r="BB39" s="611"/>
      <c r="BC39" s="611"/>
      <c r="BD39" s="641"/>
      <c r="BE39" s="641"/>
      <c r="BF39" s="667"/>
      <c r="BG39" s="607" t="s">
        <v>328</v>
      </c>
      <c r="BH39" s="608"/>
      <c r="BI39" s="608"/>
      <c r="BJ39" s="608"/>
      <c r="BK39" s="608"/>
      <c r="BL39" s="608"/>
      <c r="BM39" s="608"/>
      <c r="BN39" s="608"/>
      <c r="BO39" s="608"/>
      <c r="BP39" s="608"/>
      <c r="BQ39" s="608"/>
      <c r="BR39" s="608"/>
      <c r="BS39" s="608"/>
      <c r="BT39" s="608"/>
      <c r="BU39" s="609"/>
      <c r="BV39" s="610">
        <v>1863</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569030</v>
      </c>
      <c r="CS39" s="641"/>
      <c r="CT39" s="641"/>
      <c r="CU39" s="641"/>
      <c r="CV39" s="641"/>
      <c r="CW39" s="641"/>
      <c r="CX39" s="641"/>
      <c r="CY39" s="642"/>
      <c r="CZ39" s="615">
        <v>6.7</v>
      </c>
      <c r="DA39" s="643"/>
      <c r="DB39" s="643"/>
      <c r="DC39" s="645"/>
      <c r="DD39" s="619">
        <v>168039</v>
      </c>
      <c r="DE39" s="641"/>
      <c r="DF39" s="641"/>
      <c r="DG39" s="641"/>
      <c r="DH39" s="641"/>
      <c r="DI39" s="641"/>
      <c r="DJ39" s="641"/>
      <c r="DK39" s="642"/>
      <c r="DL39" s="619" t="s">
        <v>121</v>
      </c>
      <c r="DM39" s="641"/>
      <c r="DN39" s="641"/>
      <c r="DO39" s="641"/>
      <c r="DP39" s="641"/>
      <c r="DQ39" s="641"/>
      <c r="DR39" s="641"/>
      <c r="DS39" s="641"/>
      <c r="DT39" s="641"/>
      <c r="DU39" s="641"/>
      <c r="DV39" s="642"/>
      <c r="DW39" s="615" t="s">
        <v>121</v>
      </c>
      <c r="DX39" s="643"/>
      <c r="DY39" s="643"/>
      <c r="DZ39" s="643"/>
      <c r="EA39" s="643"/>
      <c r="EB39" s="643"/>
      <c r="EC39" s="644"/>
    </row>
    <row r="40" spans="2:133" ht="11.25" customHeight="1" x14ac:dyDescent="0.15">
      <c r="B40" s="607" t="s">
        <v>330</v>
      </c>
      <c r="C40" s="608"/>
      <c r="D40" s="608"/>
      <c r="E40" s="608"/>
      <c r="F40" s="608"/>
      <c r="G40" s="608"/>
      <c r="H40" s="608"/>
      <c r="I40" s="608"/>
      <c r="J40" s="608"/>
      <c r="K40" s="608"/>
      <c r="L40" s="608"/>
      <c r="M40" s="608"/>
      <c r="N40" s="608"/>
      <c r="O40" s="608"/>
      <c r="P40" s="608"/>
      <c r="Q40" s="609"/>
      <c r="R40" s="610">
        <v>14746</v>
      </c>
      <c r="S40" s="611"/>
      <c r="T40" s="611"/>
      <c r="U40" s="611"/>
      <c r="V40" s="611"/>
      <c r="W40" s="611"/>
      <c r="X40" s="611"/>
      <c r="Y40" s="612"/>
      <c r="Z40" s="613">
        <v>0.2</v>
      </c>
      <c r="AA40" s="613"/>
      <c r="AB40" s="613"/>
      <c r="AC40" s="613"/>
      <c r="AD40" s="614" t="s">
        <v>121</v>
      </c>
      <c r="AE40" s="614"/>
      <c r="AF40" s="614"/>
      <c r="AG40" s="614"/>
      <c r="AH40" s="614"/>
      <c r="AI40" s="614"/>
      <c r="AJ40" s="614"/>
      <c r="AK40" s="614"/>
      <c r="AL40" s="615" t="s">
        <v>121</v>
      </c>
      <c r="AM40" s="616"/>
      <c r="AN40" s="616"/>
      <c r="AO40" s="617"/>
      <c r="AQ40" s="676" t="s">
        <v>331</v>
      </c>
      <c r="AR40" s="677"/>
      <c r="AS40" s="677"/>
      <c r="AT40" s="677"/>
      <c r="AU40" s="677"/>
      <c r="AV40" s="677"/>
      <c r="AW40" s="677"/>
      <c r="AX40" s="677"/>
      <c r="AY40" s="678"/>
      <c r="AZ40" s="610" t="s">
        <v>121</v>
      </c>
      <c r="BA40" s="611"/>
      <c r="BB40" s="611"/>
      <c r="BC40" s="611"/>
      <c r="BD40" s="641"/>
      <c r="BE40" s="641"/>
      <c r="BF40" s="667"/>
      <c r="BG40" s="656" t="s">
        <v>332</v>
      </c>
      <c r="BH40" s="657"/>
      <c r="BI40" s="657"/>
      <c r="BJ40" s="657"/>
      <c r="BK40" s="657"/>
      <c r="BL40" s="214"/>
      <c r="BM40" s="608" t="s">
        <v>333</v>
      </c>
      <c r="BN40" s="608"/>
      <c r="BO40" s="608"/>
      <c r="BP40" s="608"/>
      <c r="BQ40" s="608"/>
      <c r="BR40" s="608"/>
      <c r="BS40" s="608"/>
      <c r="BT40" s="608"/>
      <c r="BU40" s="609"/>
      <c r="BV40" s="610">
        <v>74</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t="s">
        <v>121</v>
      </c>
      <c r="CS40" s="611"/>
      <c r="CT40" s="611"/>
      <c r="CU40" s="611"/>
      <c r="CV40" s="611"/>
      <c r="CW40" s="611"/>
      <c r="CX40" s="611"/>
      <c r="CY40" s="612"/>
      <c r="CZ40" s="615" t="s">
        <v>121</v>
      </c>
      <c r="DA40" s="643"/>
      <c r="DB40" s="643"/>
      <c r="DC40" s="645"/>
      <c r="DD40" s="619" t="s">
        <v>121</v>
      </c>
      <c r="DE40" s="611"/>
      <c r="DF40" s="611"/>
      <c r="DG40" s="611"/>
      <c r="DH40" s="611"/>
      <c r="DI40" s="611"/>
      <c r="DJ40" s="611"/>
      <c r="DK40" s="612"/>
      <c r="DL40" s="619" t="s">
        <v>121</v>
      </c>
      <c r="DM40" s="611"/>
      <c r="DN40" s="611"/>
      <c r="DO40" s="611"/>
      <c r="DP40" s="611"/>
      <c r="DQ40" s="611"/>
      <c r="DR40" s="611"/>
      <c r="DS40" s="611"/>
      <c r="DT40" s="611"/>
      <c r="DU40" s="611"/>
      <c r="DV40" s="612"/>
      <c r="DW40" s="615" t="s">
        <v>121</v>
      </c>
      <c r="DX40" s="643"/>
      <c r="DY40" s="643"/>
      <c r="DZ40" s="643"/>
      <c r="EA40" s="643"/>
      <c r="EB40" s="643"/>
      <c r="EC40" s="644"/>
    </row>
    <row r="41" spans="2:133" ht="11.25" customHeight="1" x14ac:dyDescent="0.15">
      <c r="B41" s="631" t="s">
        <v>335</v>
      </c>
      <c r="C41" s="632"/>
      <c r="D41" s="632"/>
      <c r="E41" s="632"/>
      <c r="F41" s="632"/>
      <c r="G41" s="632"/>
      <c r="H41" s="632"/>
      <c r="I41" s="632"/>
      <c r="J41" s="632"/>
      <c r="K41" s="632"/>
      <c r="L41" s="632"/>
      <c r="M41" s="632"/>
      <c r="N41" s="632"/>
      <c r="O41" s="632"/>
      <c r="P41" s="632"/>
      <c r="Q41" s="633"/>
      <c r="R41" s="685">
        <v>9013787</v>
      </c>
      <c r="S41" s="686"/>
      <c r="T41" s="686"/>
      <c r="U41" s="686"/>
      <c r="V41" s="686"/>
      <c r="W41" s="686"/>
      <c r="X41" s="686"/>
      <c r="Y41" s="687"/>
      <c r="Z41" s="688">
        <v>100</v>
      </c>
      <c r="AA41" s="688"/>
      <c r="AB41" s="688"/>
      <c r="AC41" s="688"/>
      <c r="AD41" s="689">
        <v>4138536</v>
      </c>
      <c r="AE41" s="689"/>
      <c r="AF41" s="689"/>
      <c r="AG41" s="689"/>
      <c r="AH41" s="689"/>
      <c r="AI41" s="689"/>
      <c r="AJ41" s="689"/>
      <c r="AK41" s="689"/>
      <c r="AL41" s="690">
        <v>100</v>
      </c>
      <c r="AM41" s="670"/>
      <c r="AN41" s="670"/>
      <c r="AO41" s="691"/>
      <c r="AQ41" s="676" t="s">
        <v>336</v>
      </c>
      <c r="AR41" s="677"/>
      <c r="AS41" s="677"/>
      <c r="AT41" s="677"/>
      <c r="AU41" s="677"/>
      <c r="AV41" s="677"/>
      <c r="AW41" s="677"/>
      <c r="AX41" s="677"/>
      <c r="AY41" s="678"/>
      <c r="AZ41" s="610">
        <v>89694</v>
      </c>
      <c r="BA41" s="611"/>
      <c r="BB41" s="611"/>
      <c r="BC41" s="611"/>
      <c r="BD41" s="641"/>
      <c r="BE41" s="641"/>
      <c r="BF41" s="667"/>
      <c r="BG41" s="656"/>
      <c r="BH41" s="657"/>
      <c r="BI41" s="657"/>
      <c r="BJ41" s="657"/>
      <c r="BK41" s="657"/>
      <c r="BL41" s="214"/>
      <c r="BM41" s="608" t="s">
        <v>337</v>
      </c>
      <c r="BN41" s="608"/>
      <c r="BO41" s="608"/>
      <c r="BP41" s="608"/>
      <c r="BQ41" s="608"/>
      <c r="BR41" s="608"/>
      <c r="BS41" s="608"/>
      <c r="BT41" s="608"/>
      <c r="BU41" s="609"/>
      <c r="BV41" s="610" t="s">
        <v>121</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121</v>
      </c>
      <c r="CS41" s="641"/>
      <c r="CT41" s="641"/>
      <c r="CU41" s="641"/>
      <c r="CV41" s="641"/>
      <c r="CW41" s="641"/>
      <c r="CX41" s="641"/>
      <c r="CY41" s="642"/>
      <c r="CZ41" s="615" t="s">
        <v>121</v>
      </c>
      <c r="DA41" s="643"/>
      <c r="DB41" s="643"/>
      <c r="DC41" s="645"/>
      <c r="DD41" s="619" t="s">
        <v>121</v>
      </c>
      <c r="DE41" s="641"/>
      <c r="DF41" s="641"/>
      <c r="DG41" s="641"/>
      <c r="DH41" s="641"/>
      <c r="DI41" s="641"/>
      <c r="DJ41" s="641"/>
      <c r="DK41" s="642"/>
      <c r="DL41" s="679"/>
      <c r="DM41" s="680"/>
      <c r="DN41" s="680"/>
      <c r="DO41" s="680"/>
      <c r="DP41" s="680"/>
      <c r="DQ41" s="680"/>
      <c r="DR41" s="680"/>
      <c r="DS41" s="680"/>
      <c r="DT41" s="680"/>
      <c r="DU41" s="680"/>
      <c r="DV41" s="681"/>
      <c r="DW41" s="682"/>
      <c r="DX41" s="683"/>
      <c r="DY41" s="683"/>
      <c r="DZ41" s="683"/>
      <c r="EA41" s="683"/>
      <c r="EB41" s="683"/>
      <c r="EC41" s="684"/>
    </row>
    <row r="42" spans="2:133" ht="11.25" customHeight="1" x14ac:dyDescent="0.15">
      <c r="AQ42" s="692" t="s">
        <v>339</v>
      </c>
      <c r="AR42" s="693"/>
      <c r="AS42" s="693"/>
      <c r="AT42" s="693"/>
      <c r="AU42" s="693"/>
      <c r="AV42" s="693"/>
      <c r="AW42" s="693"/>
      <c r="AX42" s="693"/>
      <c r="AY42" s="694"/>
      <c r="AZ42" s="685">
        <v>112869</v>
      </c>
      <c r="BA42" s="686"/>
      <c r="BB42" s="686"/>
      <c r="BC42" s="686"/>
      <c r="BD42" s="669"/>
      <c r="BE42" s="669"/>
      <c r="BF42" s="671"/>
      <c r="BG42" s="658"/>
      <c r="BH42" s="659"/>
      <c r="BI42" s="659"/>
      <c r="BJ42" s="659"/>
      <c r="BK42" s="659"/>
      <c r="BL42" s="215"/>
      <c r="BM42" s="632" t="s">
        <v>340</v>
      </c>
      <c r="BN42" s="632"/>
      <c r="BO42" s="632"/>
      <c r="BP42" s="632"/>
      <c r="BQ42" s="632"/>
      <c r="BR42" s="632"/>
      <c r="BS42" s="632"/>
      <c r="BT42" s="632"/>
      <c r="BU42" s="633"/>
      <c r="BV42" s="685">
        <v>209</v>
      </c>
      <c r="BW42" s="686"/>
      <c r="BX42" s="686"/>
      <c r="BY42" s="686"/>
      <c r="BZ42" s="686"/>
      <c r="CA42" s="686"/>
      <c r="CB42" s="695"/>
      <c r="CD42" s="607" t="s">
        <v>341</v>
      </c>
      <c r="CE42" s="608"/>
      <c r="CF42" s="608"/>
      <c r="CG42" s="608"/>
      <c r="CH42" s="608"/>
      <c r="CI42" s="608"/>
      <c r="CJ42" s="608"/>
      <c r="CK42" s="608"/>
      <c r="CL42" s="608"/>
      <c r="CM42" s="608"/>
      <c r="CN42" s="608"/>
      <c r="CO42" s="608"/>
      <c r="CP42" s="608"/>
      <c r="CQ42" s="609"/>
      <c r="CR42" s="610">
        <v>1891514</v>
      </c>
      <c r="CS42" s="641"/>
      <c r="CT42" s="641"/>
      <c r="CU42" s="641"/>
      <c r="CV42" s="641"/>
      <c r="CW42" s="641"/>
      <c r="CX42" s="641"/>
      <c r="CY42" s="642"/>
      <c r="CZ42" s="615">
        <v>22.2</v>
      </c>
      <c r="DA42" s="643"/>
      <c r="DB42" s="643"/>
      <c r="DC42" s="645"/>
      <c r="DD42" s="619">
        <v>115233</v>
      </c>
      <c r="DE42" s="641"/>
      <c r="DF42" s="641"/>
      <c r="DG42" s="641"/>
      <c r="DH42" s="641"/>
      <c r="DI42" s="641"/>
      <c r="DJ42" s="641"/>
      <c r="DK42" s="642"/>
      <c r="DL42" s="679"/>
      <c r="DM42" s="680"/>
      <c r="DN42" s="680"/>
      <c r="DO42" s="680"/>
      <c r="DP42" s="680"/>
      <c r="DQ42" s="680"/>
      <c r="DR42" s="680"/>
      <c r="DS42" s="680"/>
      <c r="DT42" s="680"/>
      <c r="DU42" s="680"/>
      <c r="DV42" s="681"/>
      <c r="DW42" s="682"/>
      <c r="DX42" s="683"/>
      <c r="DY42" s="683"/>
      <c r="DZ42" s="683"/>
      <c r="EA42" s="683"/>
      <c r="EB42" s="683"/>
      <c r="EC42" s="684"/>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t="s">
        <v>121</v>
      </c>
      <c r="CS43" s="641"/>
      <c r="CT43" s="641"/>
      <c r="CU43" s="641"/>
      <c r="CV43" s="641"/>
      <c r="CW43" s="641"/>
      <c r="CX43" s="641"/>
      <c r="CY43" s="642"/>
      <c r="CZ43" s="615" t="s">
        <v>121</v>
      </c>
      <c r="DA43" s="643"/>
      <c r="DB43" s="643"/>
      <c r="DC43" s="645"/>
      <c r="DD43" s="619" t="s">
        <v>121</v>
      </c>
      <c r="DE43" s="641"/>
      <c r="DF43" s="641"/>
      <c r="DG43" s="641"/>
      <c r="DH43" s="641"/>
      <c r="DI43" s="641"/>
      <c r="DJ43" s="641"/>
      <c r="DK43" s="642"/>
      <c r="DL43" s="679"/>
      <c r="DM43" s="680"/>
      <c r="DN43" s="680"/>
      <c r="DO43" s="680"/>
      <c r="DP43" s="680"/>
      <c r="DQ43" s="680"/>
      <c r="DR43" s="680"/>
      <c r="DS43" s="680"/>
      <c r="DT43" s="680"/>
      <c r="DU43" s="680"/>
      <c r="DV43" s="681"/>
      <c r="DW43" s="682"/>
      <c r="DX43" s="683"/>
      <c r="DY43" s="683"/>
      <c r="DZ43" s="683"/>
      <c r="EA43" s="683"/>
      <c r="EB43" s="683"/>
      <c r="EC43" s="684"/>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292</v>
      </c>
      <c r="CE44" s="649"/>
      <c r="CF44" s="607" t="s">
        <v>345</v>
      </c>
      <c r="CG44" s="608"/>
      <c r="CH44" s="608"/>
      <c r="CI44" s="608"/>
      <c r="CJ44" s="608"/>
      <c r="CK44" s="608"/>
      <c r="CL44" s="608"/>
      <c r="CM44" s="608"/>
      <c r="CN44" s="608"/>
      <c r="CO44" s="608"/>
      <c r="CP44" s="608"/>
      <c r="CQ44" s="609"/>
      <c r="CR44" s="610">
        <v>1850984</v>
      </c>
      <c r="CS44" s="611"/>
      <c r="CT44" s="611"/>
      <c r="CU44" s="611"/>
      <c r="CV44" s="611"/>
      <c r="CW44" s="611"/>
      <c r="CX44" s="611"/>
      <c r="CY44" s="612"/>
      <c r="CZ44" s="615">
        <v>21.7</v>
      </c>
      <c r="DA44" s="616"/>
      <c r="DB44" s="616"/>
      <c r="DC44" s="622"/>
      <c r="DD44" s="619">
        <v>115233</v>
      </c>
      <c r="DE44" s="611"/>
      <c r="DF44" s="611"/>
      <c r="DG44" s="611"/>
      <c r="DH44" s="611"/>
      <c r="DI44" s="611"/>
      <c r="DJ44" s="611"/>
      <c r="DK44" s="612"/>
      <c r="DL44" s="679"/>
      <c r="DM44" s="680"/>
      <c r="DN44" s="680"/>
      <c r="DO44" s="680"/>
      <c r="DP44" s="680"/>
      <c r="DQ44" s="680"/>
      <c r="DR44" s="680"/>
      <c r="DS44" s="680"/>
      <c r="DT44" s="680"/>
      <c r="DU44" s="680"/>
      <c r="DV44" s="681"/>
      <c r="DW44" s="682"/>
      <c r="DX44" s="683"/>
      <c r="DY44" s="683"/>
      <c r="DZ44" s="683"/>
      <c r="EA44" s="683"/>
      <c r="EB44" s="683"/>
      <c r="EC44" s="684"/>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347</v>
      </c>
      <c r="CG45" s="608"/>
      <c r="CH45" s="608"/>
      <c r="CI45" s="608"/>
      <c r="CJ45" s="608"/>
      <c r="CK45" s="608"/>
      <c r="CL45" s="608"/>
      <c r="CM45" s="608"/>
      <c r="CN45" s="608"/>
      <c r="CO45" s="608"/>
      <c r="CP45" s="608"/>
      <c r="CQ45" s="609"/>
      <c r="CR45" s="610">
        <v>1599191</v>
      </c>
      <c r="CS45" s="641"/>
      <c r="CT45" s="641"/>
      <c r="CU45" s="641"/>
      <c r="CV45" s="641"/>
      <c r="CW45" s="641"/>
      <c r="CX45" s="641"/>
      <c r="CY45" s="642"/>
      <c r="CZ45" s="615">
        <v>18.8</v>
      </c>
      <c r="DA45" s="643"/>
      <c r="DB45" s="643"/>
      <c r="DC45" s="645"/>
      <c r="DD45" s="619">
        <v>57870</v>
      </c>
      <c r="DE45" s="641"/>
      <c r="DF45" s="641"/>
      <c r="DG45" s="641"/>
      <c r="DH45" s="641"/>
      <c r="DI45" s="641"/>
      <c r="DJ45" s="641"/>
      <c r="DK45" s="642"/>
      <c r="DL45" s="679"/>
      <c r="DM45" s="680"/>
      <c r="DN45" s="680"/>
      <c r="DO45" s="680"/>
      <c r="DP45" s="680"/>
      <c r="DQ45" s="680"/>
      <c r="DR45" s="680"/>
      <c r="DS45" s="680"/>
      <c r="DT45" s="680"/>
      <c r="DU45" s="680"/>
      <c r="DV45" s="681"/>
      <c r="DW45" s="682"/>
      <c r="DX45" s="683"/>
      <c r="DY45" s="683"/>
      <c r="DZ45" s="683"/>
      <c r="EA45" s="683"/>
      <c r="EB45" s="683"/>
      <c r="EC45" s="684"/>
    </row>
    <row r="46" spans="2:133" ht="11.25" customHeight="1" x14ac:dyDescent="0.15">
      <c r="B46" s="219"/>
      <c r="CD46" s="650"/>
      <c r="CE46" s="651"/>
      <c r="CF46" s="607" t="s">
        <v>348</v>
      </c>
      <c r="CG46" s="608"/>
      <c r="CH46" s="608"/>
      <c r="CI46" s="608"/>
      <c r="CJ46" s="608"/>
      <c r="CK46" s="608"/>
      <c r="CL46" s="608"/>
      <c r="CM46" s="608"/>
      <c r="CN46" s="608"/>
      <c r="CO46" s="608"/>
      <c r="CP46" s="608"/>
      <c r="CQ46" s="609"/>
      <c r="CR46" s="610">
        <v>242810</v>
      </c>
      <c r="CS46" s="611"/>
      <c r="CT46" s="611"/>
      <c r="CU46" s="611"/>
      <c r="CV46" s="611"/>
      <c r="CW46" s="611"/>
      <c r="CX46" s="611"/>
      <c r="CY46" s="612"/>
      <c r="CZ46" s="615">
        <v>2.8</v>
      </c>
      <c r="DA46" s="616"/>
      <c r="DB46" s="616"/>
      <c r="DC46" s="622"/>
      <c r="DD46" s="619">
        <v>54180</v>
      </c>
      <c r="DE46" s="611"/>
      <c r="DF46" s="611"/>
      <c r="DG46" s="611"/>
      <c r="DH46" s="611"/>
      <c r="DI46" s="611"/>
      <c r="DJ46" s="611"/>
      <c r="DK46" s="612"/>
      <c r="DL46" s="679"/>
      <c r="DM46" s="680"/>
      <c r="DN46" s="680"/>
      <c r="DO46" s="680"/>
      <c r="DP46" s="680"/>
      <c r="DQ46" s="680"/>
      <c r="DR46" s="680"/>
      <c r="DS46" s="680"/>
      <c r="DT46" s="680"/>
      <c r="DU46" s="680"/>
      <c r="DV46" s="681"/>
      <c r="DW46" s="682"/>
      <c r="DX46" s="683"/>
      <c r="DY46" s="683"/>
      <c r="DZ46" s="683"/>
      <c r="EA46" s="683"/>
      <c r="EB46" s="683"/>
      <c r="EC46" s="684"/>
    </row>
    <row r="47" spans="2:133" ht="11.25" customHeight="1" x14ac:dyDescent="0.15">
      <c r="B47" s="219"/>
      <c r="CD47" s="650"/>
      <c r="CE47" s="651"/>
      <c r="CF47" s="607" t="s">
        <v>349</v>
      </c>
      <c r="CG47" s="608"/>
      <c r="CH47" s="608"/>
      <c r="CI47" s="608"/>
      <c r="CJ47" s="608"/>
      <c r="CK47" s="608"/>
      <c r="CL47" s="608"/>
      <c r="CM47" s="608"/>
      <c r="CN47" s="608"/>
      <c r="CO47" s="608"/>
      <c r="CP47" s="608"/>
      <c r="CQ47" s="609"/>
      <c r="CR47" s="610">
        <v>40530</v>
      </c>
      <c r="CS47" s="641"/>
      <c r="CT47" s="641"/>
      <c r="CU47" s="641"/>
      <c r="CV47" s="641"/>
      <c r="CW47" s="641"/>
      <c r="CX47" s="641"/>
      <c r="CY47" s="642"/>
      <c r="CZ47" s="615">
        <v>0.5</v>
      </c>
      <c r="DA47" s="643"/>
      <c r="DB47" s="643"/>
      <c r="DC47" s="645"/>
      <c r="DD47" s="619" t="s">
        <v>121</v>
      </c>
      <c r="DE47" s="641"/>
      <c r="DF47" s="641"/>
      <c r="DG47" s="641"/>
      <c r="DH47" s="641"/>
      <c r="DI47" s="641"/>
      <c r="DJ47" s="641"/>
      <c r="DK47" s="642"/>
      <c r="DL47" s="679"/>
      <c r="DM47" s="680"/>
      <c r="DN47" s="680"/>
      <c r="DO47" s="680"/>
      <c r="DP47" s="680"/>
      <c r="DQ47" s="680"/>
      <c r="DR47" s="680"/>
      <c r="DS47" s="680"/>
      <c r="DT47" s="680"/>
      <c r="DU47" s="680"/>
      <c r="DV47" s="681"/>
      <c r="DW47" s="682"/>
      <c r="DX47" s="683"/>
      <c r="DY47" s="683"/>
      <c r="DZ47" s="683"/>
      <c r="EA47" s="683"/>
      <c r="EB47" s="683"/>
      <c r="EC47" s="684"/>
    </row>
    <row r="48" spans="2:133" x14ac:dyDescent="0.15">
      <c r="B48" s="219"/>
      <c r="CD48" s="652"/>
      <c r="CE48" s="653"/>
      <c r="CF48" s="607" t="s">
        <v>350</v>
      </c>
      <c r="CG48" s="608"/>
      <c r="CH48" s="608"/>
      <c r="CI48" s="608"/>
      <c r="CJ48" s="608"/>
      <c r="CK48" s="608"/>
      <c r="CL48" s="608"/>
      <c r="CM48" s="608"/>
      <c r="CN48" s="608"/>
      <c r="CO48" s="608"/>
      <c r="CP48" s="608"/>
      <c r="CQ48" s="609"/>
      <c r="CR48" s="610" t="s">
        <v>121</v>
      </c>
      <c r="CS48" s="611"/>
      <c r="CT48" s="611"/>
      <c r="CU48" s="611"/>
      <c r="CV48" s="611"/>
      <c r="CW48" s="611"/>
      <c r="CX48" s="611"/>
      <c r="CY48" s="612"/>
      <c r="CZ48" s="615" t="s">
        <v>121</v>
      </c>
      <c r="DA48" s="616"/>
      <c r="DB48" s="616"/>
      <c r="DC48" s="622"/>
      <c r="DD48" s="619" t="s">
        <v>121</v>
      </c>
      <c r="DE48" s="611"/>
      <c r="DF48" s="611"/>
      <c r="DG48" s="611"/>
      <c r="DH48" s="611"/>
      <c r="DI48" s="611"/>
      <c r="DJ48" s="611"/>
      <c r="DK48" s="612"/>
      <c r="DL48" s="679"/>
      <c r="DM48" s="680"/>
      <c r="DN48" s="680"/>
      <c r="DO48" s="680"/>
      <c r="DP48" s="680"/>
      <c r="DQ48" s="680"/>
      <c r="DR48" s="680"/>
      <c r="DS48" s="680"/>
      <c r="DT48" s="680"/>
      <c r="DU48" s="680"/>
      <c r="DV48" s="681"/>
      <c r="DW48" s="682"/>
      <c r="DX48" s="683"/>
      <c r="DY48" s="683"/>
      <c r="DZ48" s="683"/>
      <c r="EA48" s="683"/>
      <c r="EB48" s="683"/>
      <c r="EC48" s="684"/>
    </row>
    <row r="49" spans="2:133" ht="11.25" customHeight="1" x14ac:dyDescent="0.15">
      <c r="B49" s="219"/>
      <c r="CD49" s="631" t="s">
        <v>351</v>
      </c>
      <c r="CE49" s="632"/>
      <c r="CF49" s="632"/>
      <c r="CG49" s="632"/>
      <c r="CH49" s="632"/>
      <c r="CI49" s="632"/>
      <c r="CJ49" s="632"/>
      <c r="CK49" s="632"/>
      <c r="CL49" s="632"/>
      <c r="CM49" s="632"/>
      <c r="CN49" s="632"/>
      <c r="CO49" s="632"/>
      <c r="CP49" s="632"/>
      <c r="CQ49" s="633"/>
      <c r="CR49" s="685">
        <v>8525427</v>
      </c>
      <c r="CS49" s="669"/>
      <c r="CT49" s="669"/>
      <c r="CU49" s="669"/>
      <c r="CV49" s="669"/>
      <c r="CW49" s="669"/>
      <c r="CX49" s="669"/>
      <c r="CY49" s="698"/>
      <c r="CZ49" s="690">
        <v>100</v>
      </c>
      <c r="DA49" s="699"/>
      <c r="DB49" s="699"/>
      <c r="DC49" s="700"/>
      <c r="DD49" s="701">
        <v>4651234</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dN47323pujvcuXHdrqpwElVVHyoDf3hkt6S9FZhVE+vl3mE0meOsyf6U+cPvsDqlU0YaUmwyYNQKqFXJ4ETuQ==" saltValue="O7fzLuqLfJEcS6y/bu9gjw=="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EA135"/>
  <sheetViews>
    <sheetView topLeftCell="A44" zoomScale="40" zoomScaleNormal="40" zoomScaleSheetLayoutView="70" workbookViewId="0">
      <selection activeCell="B47" sqref="B47:DK47"/>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22" t="s">
        <v>352</v>
      </c>
      <c r="B2" s="722"/>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c r="AK2" s="722"/>
      <c r="AL2" s="722"/>
      <c r="AM2" s="722"/>
      <c r="AN2" s="722"/>
      <c r="AO2" s="722"/>
      <c r="AP2" s="722"/>
      <c r="AQ2" s="722"/>
      <c r="AR2" s="722"/>
      <c r="AS2" s="722"/>
      <c r="AT2" s="722"/>
      <c r="AU2" s="722"/>
      <c r="AV2" s="722"/>
      <c r="AW2" s="722"/>
      <c r="AX2" s="722"/>
      <c r="AY2" s="722"/>
      <c r="AZ2" s="722"/>
      <c r="BA2" s="722"/>
      <c r="BB2" s="722"/>
      <c r="BC2" s="722"/>
      <c r="BD2" s="722"/>
      <c r="BE2" s="722"/>
      <c r="BF2" s="722"/>
      <c r="BG2" s="722"/>
      <c r="BH2" s="722"/>
      <c r="BI2" s="722"/>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23" t="s">
        <v>353</v>
      </c>
      <c r="DK2" s="724"/>
      <c r="DL2" s="724"/>
      <c r="DM2" s="724"/>
      <c r="DN2" s="724"/>
      <c r="DO2" s="725"/>
      <c r="DP2" s="222"/>
      <c r="DQ2" s="723" t="s">
        <v>354</v>
      </c>
      <c r="DR2" s="724"/>
      <c r="DS2" s="724"/>
      <c r="DT2" s="724"/>
      <c r="DU2" s="724"/>
      <c r="DV2" s="724"/>
      <c r="DW2" s="724"/>
      <c r="DX2" s="724"/>
      <c r="DY2" s="724"/>
      <c r="DZ2" s="725"/>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26" t="s">
        <v>355</v>
      </c>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226"/>
      <c r="BA4" s="226"/>
      <c r="BB4" s="226"/>
      <c r="BC4" s="226"/>
      <c r="BD4" s="226"/>
      <c r="BE4" s="227"/>
      <c r="BF4" s="227"/>
      <c r="BG4" s="227"/>
      <c r="BH4" s="227"/>
      <c r="BI4" s="227"/>
      <c r="BJ4" s="227"/>
      <c r="BK4" s="227"/>
      <c r="BL4" s="227"/>
      <c r="BM4" s="227"/>
      <c r="BN4" s="227"/>
      <c r="BO4" s="227"/>
      <c r="BP4" s="227"/>
      <c r="BQ4" s="727" t="s">
        <v>356</v>
      </c>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c r="DM4" s="727"/>
      <c r="DN4" s="727"/>
      <c r="DO4" s="727"/>
      <c r="DP4" s="727"/>
      <c r="DQ4" s="727"/>
      <c r="DR4" s="727"/>
      <c r="DS4" s="727"/>
      <c r="DT4" s="727"/>
      <c r="DU4" s="727"/>
      <c r="DV4" s="727"/>
      <c r="DW4" s="727"/>
      <c r="DX4" s="727"/>
      <c r="DY4" s="727"/>
      <c r="DZ4" s="727"/>
      <c r="EA4" s="229"/>
    </row>
    <row r="5" spans="1:131" s="230" customFormat="1" ht="26.25" customHeight="1" x14ac:dyDescent="0.15">
      <c r="A5" s="716" t="s">
        <v>357</v>
      </c>
      <c r="B5" s="717"/>
      <c r="C5" s="717"/>
      <c r="D5" s="717"/>
      <c r="E5" s="717"/>
      <c r="F5" s="717"/>
      <c r="G5" s="717"/>
      <c r="H5" s="717"/>
      <c r="I5" s="717"/>
      <c r="J5" s="717"/>
      <c r="K5" s="717"/>
      <c r="L5" s="717"/>
      <c r="M5" s="717"/>
      <c r="N5" s="717"/>
      <c r="O5" s="717"/>
      <c r="P5" s="718"/>
      <c r="Q5" s="712" t="s">
        <v>358</v>
      </c>
      <c r="R5" s="708"/>
      <c r="S5" s="708"/>
      <c r="T5" s="708"/>
      <c r="U5" s="709"/>
      <c r="V5" s="712" t="s">
        <v>359</v>
      </c>
      <c r="W5" s="708"/>
      <c r="X5" s="708"/>
      <c r="Y5" s="708"/>
      <c r="Z5" s="709"/>
      <c r="AA5" s="712" t="s">
        <v>360</v>
      </c>
      <c r="AB5" s="708"/>
      <c r="AC5" s="708"/>
      <c r="AD5" s="708"/>
      <c r="AE5" s="708"/>
      <c r="AF5" s="728" t="s">
        <v>361</v>
      </c>
      <c r="AG5" s="708"/>
      <c r="AH5" s="708"/>
      <c r="AI5" s="708"/>
      <c r="AJ5" s="714"/>
      <c r="AK5" s="708" t="s">
        <v>362</v>
      </c>
      <c r="AL5" s="708"/>
      <c r="AM5" s="708"/>
      <c r="AN5" s="708"/>
      <c r="AO5" s="709"/>
      <c r="AP5" s="712" t="s">
        <v>363</v>
      </c>
      <c r="AQ5" s="708"/>
      <c r="AR5" s="708"/>
      <c r="AS5" s="708"/>
      <c r="AT5" s="709"/>
      <c r="AU5" s="712" t="s">
        <v>364</v>
      </c>
      <c r="AV5" s="708"/>
      <c r="AW5" s="708"/>
      <c r="AX5" s="708"/>
      <c r="AY5" s="714"/>
      <c r="AZ5" s="226"/>
      <c r="BA5" s="226"/>
      <c r="BB5" s="226"/>
      <c r="BC5" s="226"/>
      <c r="BD5" s="226"/>
      <c r="BE5" s="227"/>
      <c r="BF5" s="227"/>
      <c r="BG5" s="227"/>
      <c r="BH5" s="227"/>
      <c r="BI5" s="227"/>
      <c r="BJ5" s="227"/>
      <c r="BK5" s="227"/>
      <c r="BL5" s="227"/>
      <c r="BM5" s="227"/>
      <c r="BN5" s="227"/>
      <c r="BO5" s="227"/>
      <c r="BP5" s="227"/>
      <c r="BQ5" s="716" t="s">
        <v>365</v>
      </c>
      <c r="BR5" s="717"/>
      <c r="BS5" s="717"/>
      <c r="BT5" s="717"/>
      <c r="BU5" s="717"/>
      <c r="BV5" s="717"/>
      <c r="BW5" s="717"/>
      <c r="BX5" s="717"/>
      <c r="BY5" s="717"/>
      <c r="BZ5" s="717"/>
      <c r="CA5" s="717"/>
      <c r="CB5" s="717"/>
      <c r="CC5" s="717"/>
      <c r="CD5" s="717"/>
      <c r="CE5" s="717"/>
      <c r="CF5" s="717"/>
      <c r="CG5" s="718"/>
      <c r="CH5" s="712" t="s">
        <v>366</v>
      </c>
      <c r="CI5" s="708"/>
      <c r="CJ5" s="708"/>
      <c r="CK5" s="708"/>
      <c r="CL5" s="709"/>
      <c r="CM5" s="712" t="s">
        <v>367</v>
      </c>
      <c r="CN5" s="708"/>
      <c r="CO5" s="708"/>
      <c r="CP5" s="708"/>
      <c r="CQ5" s="709"/>
      <c r="CR5" s="712" t="s">
        <v>368</v>
      </c>
      <c r="CS5" s="708"/>
      <c r="CT5" s="708"/>
      <c r="CU5" s="708"/>
      <c r="CV5" s="709"/>
      <c r="CW5" s="712" t="s">
        <v>369</v>
      </c>
      <c r="CX5" s="708"/>
      <c r="CY5" s="708"/>
      <c r="CZ5" s="708"/>
      <c r="DA5" s="709"/>
      <c r="DB5" s="712" t="s">
        <v>370</v>
      </c>
      <c r="DC5" s="708"/>
      <c r="DD5" s="708"/>
      <c r="DE5" s="708"/>
      <c r="DF5" s="709"/>
      <c r="DG5" s="761" t="s">
        <v>371</v>
      </c>
      <c r="DH5" s="762"/>
      <c r="DI5" s="762"/>
      <c r="DJ5" s="762"/>
      <c r="DK5" s="763"/>
      <c r="DL5" s="761" t="s">
        <v>372</v>
      </c>
      <c r="DM5" s="762"/>
      <c r="DN5" s="762"/>
      <c r="DO5" s="762"/>
      <c r="DP5" s="763"/>
      <c r="DQ5" s="712" t="s">
        <v>373</v>
      </c>
      <c r="DR5" s="708"/>
      <c r="DS5" s="708"/>
      <c r="DT5" s="708"/>
      <c r="DU5" s="709"/>
      <c r="DV5" s="712" t="s">
        <v>364</v>
      </c>
      <c r="DW5" s="708"/>
      <c r="DX5" s="708"/>
      <c r="DY5" s="708"/>
      <c r="DZ5" s="714"/>
      <c r="EA5" s="229"/>
    </row>
    <row r="6" spans="1:131" s="230" customFormat="1" ht="26.25" customHeight="1" thickBot="1" x14ac:dyDescent="0.2">
      <c r="A6" s="719"/>
      <c r="B6" s="720"/>
      <c r="C6" s="720"/>
      <c r="D6" s="720"/>
      <c r="E6" s="720"/>
      <c r="F6" s="720"/>
      <c r="G6" s="720"/>
      <c r="H6" s="720"/>
      <c r="I6" s="720"/>
      <c r="J6" s="720"/>
      <c r="K6" s="720"/>
      <c r="L6" s="720"/>
      <c r="M6" s="720"/>
      <c r="N6" s="720"/>
      <c r="O6" s="720"/>
      <c r="P6" s="721"/>
      <c r="Q6" s="713"/>
      <c r="R6" s="710"/>
      <c r="S6" s="710"/>
      <c r="T6" s="710"/>
      <c r="U6" s="711"/>
      <c r="V6" s="713"/>
      <c r="W6" s="710"/>
      <c r="X6" s="710"/>
      <c r="Y6" s="710"/>
      <c r="Z6" s="711"/>
      <c r="AA6" s="713"/>
      <c r="AB6" s="710"/>
      <c r="AC6" s="710"/>
      <c r="AD6" s="710"/>
      <c r="AE6" s="710"/>
      <c r="AF6" s="729"/>
      <c r="AG6" s="710"/>
      <c r="AH6" s="710"/>
      <c r="AI6" s="710"/>
      <c r="AJ6" s="715"/>
      <c r="AK6" s="710"/>
      <c r="AL6" s="710"/>
      <c r="AM6" s="710"/>
      <c r="AN6" s="710"/>
      <c r="AO6" s="711"/>
      <c r="AP6" s="713"/>
      <c r="AQ6" s="710"/>
      <c r="AR6" s="710"/>
      <c r="AS6" s="710"/>
      <c r="AT6" s="711"/>
      <c r="AU6" s="713"/>
      <c r="AV6" s="710"/>
      <c r="AW6" s="710"/>
      <c r="AX6" s="710"/>
      <c r="AY6" s="715"/>
      <c r="AZ6" s="226"/>
      <c r="BA6" s="226"/>
      <c r="BB6" s="226"/>
      <c r="BC6" s="226"/>
      <c r="BD6" s="226"/>
      <c r="BE6" s="227"/>
      <c r="BF6" s="227"/>
      <c r="BG6" s="227"/>
      <c r="BH6" s="227"/>
      <c r="BI6" s="227"/>
      <c r="BJ6" s="227"/>
      <c r="BK6" s="227"/>
      <c r="BL6" s="227"/>
      <c r="BM6" s="227"/>
      <c r="BN6" s="227"/>
      <c r="BO6" s="227"/>
      <c r="BP6" s="227"/>
      <c r="BQ6" s="719"/>
      <c r="BR6" s="720"/>
      <c r="BS6" s="720"/>
      <c r="BT6" s="720"/>
      <c r="BU6" s="720"/>
      <c r="BV6" s="720"/>
      <c r="BW6" s="720"/>
      <c r="BX6" s="720"/>
      <c r="BY6" s="720"/>
      <c r="BZ6" s="720"/>
      <c r="CA6" s="720"/>
      <c r="CB6" s="720"/>
      <c r="CC6" s="720"/>
      <c r="CD6" s="720"/>
      <c r="CE6" s="720"/>
      <c r="CF6" s="720"/>
      <c r="CG6" s="721"/>
      <c r="CH6" s="713"/>
      <c r="CI6" s="710"/>
      <c r="CJ6" s="710"/>
      <c r="CK6" s="710"/>
      <c r="CL6" s="711"/>
      <c r="CM6" s="713"/>
      <c r="CN6" s="710"/>
      <c r="CO6" s="710"/>
      <c r="CP6" s="710"/>
      <c r="CQ6" s="711"/>
      <c r="CR6" s="713"/>
      <c r="CS6" s="710"/>
      <c r="CT6" s="710"/>
      <c r="CU6" s="710"/>
      <c r="CV6" s="711"/>
      <c r="CW6" s="713"/>
      <c r="CX6" s="710"/>
      <c r="CY6" s="710"/>
      <c r="CZ6" s="710"/>
      <c r="DA6" s="711"/>
      <c r="DB6" s="713"/>
      <c r="DC6" s="710"/>
      <c r="DD6" s="710"/>
      <c r="DE6" s="710"/>
      <c r="DF6" s="711"/>
      <c r="DG6" s="764"/>
      <c r="DH6" s="765"/>
      <c r="DI6" s="765"/>
      <c r="DJ6" s="765"/>
      <c r="DK6" s="766"/>
      <c r="DL6" s="764"/>
      <c r="DM6" s="765"/>
      <c r="DN6" s="765"/>
      <c r="DO6" s="765"/>
      <c r="DP6" s="766"/>
      <c r="DQ6" s="713"/>
      <c r="DR6" s="710"/>
      <c r="DS6" s="710"/>
      <c r="DT6" s="710"/>
      <c r="DU6" s="711"/>
      <c r="DV6" s="713"/>
      <c r="DW6" s="710"/>
      <c r="DX6" s="710"/>
      <c r="DY6" s="710"/>
      <c r="DZ6" s="715"/>
      <c r="EA6" s="229"/>
    </row>
    <row r="7" spans="1:131" s="230" customFormat="1" ht="26.25" customHeight="1" thickTop="1" x14ac:dyDescent="0.15">
      <c r="A7" s="231">
        <v>1</v>
      </c>
      <c r="B7" s="747" t="s">
        <v>374</v>
      </c>
      <c r="C7" s="748"/>
      <c r="D7" s="748"/>
      <c r="E7" s="748"/>
      <c r="F7" s="748"/>
      <c r="G7" s="748"/>
      <c r="H7" s="748"/>
      <c r="I7" s="748"/>
      <c r="J7" s="748"/>
      <c r="K7" s="748"/>
      <c r="L7" s="748"/>
      <c r="M7" s="748"/>
      <c r="N7" s="748"/>
      <c r="O7" s="748"/>
      <c r="P7" s="749"/>
      <c r="Q7" s="750">
        <v>9014</v>
      </c>
      <c r="R7" s="751"/>
      <c r="S7" s="751"/>
      <c r="T7" s="751"/>
      <c r="U7" s="751"/>
      <c r="V7" s="751">
        <v>8525</v>
      </c>
      <c r="W7" s="751"/>
      <c r="X7" s="751"/>
      <c r="Y7" s="751"/>
      <c r="Z7" s="751"/>
      <c r="AA7" s="751">
        <v>488</v>
      </c>
      <c r="AB7" s="751"/>
      <c r="AC7" s="751"/>
      <c r="AD7" s="751"/>
      <c r="AE7" s="752"/>
      <c r="AF7" s="753">
        <v>380</v>
      </c>
      <c r="AG7" s="754"/>
      <c r="AH7" s="754"/>
      <c r="AI7" s="754"/>
      <c r="AJ7" s="755"/>
      <c r="AK7" s="756">
        <v>1</v>
      </c>
      <c r="AL7" s="757"/>
      <c r="AM7" s="757"/>
      <c r="AN7" s="757"/>
      <c r="AO7" s="757"/>
      <c r="AP7" s="757">
        <v>11035</v>
      </c>
      <c r="AQ7" s="757"/>
      <c r="AR7" s="757"/>
      <c r="AS7" s="757"/>
      <c r="AT7" s="757"/>
      <c r="AU7" s="758"/>
      <c r="AV7" s="758"/>
      <c r="AW7" s="758"/>
      <c r="AX7" s="758"/>
      <c r="AY7" s="759"/>
      <c r="AZ7" s="226"/>
      <c r="BA7" s="226"/>
      <c r="BB7" s="226"/>
      <c r="BC7" s="226"/>
      <c r="BD7" s="226"/>
      <c r="BE7" s="227"/>
      <c r="BF7" s="227"/>
      <c r="BG7" s="227"/>
      <c r="BH7" s="227"/>
      <c r="BI7" s="227"/>
      <c r="BJ7" s="227"/>
      <c r="BK7" s="227"/>
      <c r="BL7" s="227"/>
      <c r="BM7" s="227"/>
      <c r="BN7" s="227"/>
      <c r="BO7" s="227"/>
      <c r="BP7" s="227"/>
      <c r="BQ7" s="231">
        <v>1</v>
      </c>
      <c r="BR7" s="232"/>
      <c r="BS7" s="733"/>
      <c r="BT7" s="734"/>
      <c r="BU7" s="734"/>
      <c r="BV7" s="734"/>
      <c r="BW7" s="734"/>
      <c r="BX7" s="734"/>
      <c r="BY7" s="734"/>
      <c r="BZ7" s="734"/>
      <c r="CA7" s="734"/>
      <c r="CB7" s="734"/>
      <c r="CC7" s="734"/>
      <c r="CD7" s="734"/>
      <c r="CE7" s="734"/>
      <c r="CF7" s="734"/>
      <c r="CG7" s="760"/>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9"/>
    </row>
    <row r="8" spans="1:131" s="230" customFormat="1" ht="26.25" customHeight="1" x14ac:dyDescent="0.15">
      <c r="A8" s="233">
        <v>2</v>
      </c>
      <c r="B8" s="736"/>
      <c r="C8" s="737"/>
      <c r="D8" s="737"/>
      <c r="E8" s="737"/>
      <c r="F8" s="737"/>
      <c r="G8" s="737"/>
      <c r="H8" s="737"/>
      <c r="I8" s="737"/>
      <c r="J8" s="737"/>
      <c r="K8" s="737"/>
      <c r="L8" s="737"/>
      <c r="M8" s="737"/>
      <c r="N8" s="737"/>
      <c r="O8" s="737"/>
      <c r="P8" s="738"/>
      <c r="Q8" s="739"/>
      <c r="R8" s="740"/>
      <c r="S8" s="740"/>
      <c r="T8" s="740"/>
      <c r="U8" s="740"/>
      <c r="V8" s="740"/>
      <c r="W8" s="740"/>
      <c r="X8" s="740"/>
      <c r="Y8" s="740"/>
      <c r="Z8" s="740"/>
      <c r="AA8" s="740"/>
      <c r="AB8" s="740"/>
      <c r="AC8" s="740"/>
      <c r="AD8" s="740"/>
      <c r="AE8" s="741"/>
      <c r="AF8" s="742"/>
      <c r="AG8" s="743"/>
      <c r="AH8" s="743"/>
      <c r="AI8" s="743"/>
      <c r="AJ8" s="744"/>
      <c r="AK8" s="745"/>
      <c r="AL8" s="746"/>
      <c r="AM8" s="746"/>
      <c r="AN8" s="746"/>
      <c r="AO8" s="746"/>
      <c r="AP8" s="746"/>
      <c r="AQ8" s="746"/>
      <c r="AR8" s="746"/>
      <c r="AS8" s="746"/>
      <c r="AT8" s="746"/>
      <c r="AU8" s="767"/>
      <c r="AV8" s="767"/>
      <c r="AW8" s="767"/>
      <c r="AX8" s="767"/>
      <c r="AY8" s="768"/>
      <c r="AZ8" s="226"/>
      <c r="BA8" s="226"/>
      <c r="BB8" s="226"/>
      <c r="BC8" s="226"/>
      <c r="BD8" s="226"/>
      <c r="BE8" s="227"/>
      <c r="BF8" s="227"/>
      <c r="BG8" s="227"/>
      <c r="BH8" s="227"/>
      <c r="BI8" s="227"/>
      <c r="BJ8" s="227"/>
      <c r="BK8" s="227"/>
      <c r="BL8" s="227"/>
      <c r="BM8" s="227"/>
      <c r="BN8" s="227"/>
      <c r="BO8" s="227"/>
      <c r="BP8" s="227"/>
      <c r="BQ8" s="233">
        <v>2</v>
      </c>
      <c r="BR8" s="234"/>
      <c r="BS8" s="769"/>
      <c r="BT8" s="770"/>
      <c r="BU8" s="770"/>
      <c r="BV8" s="770"/>
      <c r="BW8" s="770"/>
      <c r="BX8" s="770"/>
      <c r="BY8" s="770"/>
      <c r="BZ8" s="770"/>
      <c r="CA8" s="770"/>
      <c r="CB8" s="770"/>
      <c r="CC8" s="770"/>
      <c r="CD8" s="770"/>
      <c r="CE8" s="770"/>
      <c r="CF8" s="770"/>
      <c r="CG8" s="771"/>
      <c r="CH8" s="772"/>
      <c r="CI8" s="773"/>
      <c r="CJ8" s="773"/>
      <c r="CK8" s="773"/>
      <c r="CL8" s="774"/>
      <c r="CM8" s="772"/>
      <c r="CN8" s="773"/>
      <c r="CO8" s="773"/>
      <c r="CP8" s="773"/>
      <c r="CQ8" s="774"/>
      <c r="CR8" s="772"/>
      <c r="CS8" s="773"/>
      <c r="CT8" s="773"/>
      <c r="CU8" s="773"/>
      <c r="CV8" s="774"/>
      <c r="CW8" s="772"/>
      <c r="CX8" s="773"/>
      <c r="CY8" s="773"/>
      <c r="CZ8" s="773"/>
      <c r="DA8" s="774"/>
      <c r="DB8" s="772"/>
      <c r="DC8" s="773"/>
      <c r="DD8" s="773"/>
      <c r="DE8" s="773"/>
      <c r="DF8" s="774"/>
      <c r="DG8" s="772"/>
      <c r="DH8" s="773"/>
      <c r="DI8" s="773"/>
      <c r="DJ8" s="773"/>
      <c r="DK8" s="774"/>
      <c r="DL8" s="772"/>
      <c r="DM8" s="773"/>
      <c r="DN8" s="773"/>
      <c r="DO8" s="773"/>
      <c r="DP8" s="774"/>
      <c r="DQ8" s="772"/>
      <c r="DR8" s="773"/>
      <c r="DS8" s="773"/>
      <c r="DT8" s="773"/>
      <c r="DU8" s="774"/>
      <c r="DV8" s="769"/>
      <c r="DW8" s="770"/>
      <c r="DX8" s="770"/>
      <c r="DY8" s="770"/>
      <c r="DZ8" s="775"/>
      <c r="EA8" s="229"/>
    </row>
    <row r="9" spans="1:131" s="230" customFormat="1" ht="26.25" customHeight="1" x14ac:dyDescent="0.15">
      <c r="A9" s="233">
        <v>3</v>
      </c>
      <c r="B9" s="736"/>
      <c r="C9" s="737"/>
      <c r="D9" s="737"/>
      <c r="E9" s="737"/>
      <c r="F9" s="737"/>
      <c r="G9" s="737"/>
      <c r="H9" s="737"/>
      <c r="I9" s="737"/>
      <c r="J9" s="737"/>
      <c r="K9" s="737"/>
      <c r="L9" s="737"/>
      <c r="M9" s="737"/>
      <c r="N9" s="737"/>
      <c r="O9" s="737"/>
      <c r="P9" s="738"/>
      <c r="Q9" s="739"/>
      <c r="R9" s="740"/>
      <c r="S9" s="740"/>
      <c r="T9" s="740"/>
      <c r="U9" s="740"/>
      <c r="V9" s="740"/>
      <c r="W9" s="740"/>
      <c r="X9" s="740"/>
      <c r="Y9" s="740"/>
      <c r="Z9" s="740"/>
      <c r="AA9" s="740"/>
      <c r="AB9" s="740"/>
      <c r="AC9" s="740"/>
      <c r="AD9" s="740"/>
      <c r="AE9" s="741"/>
      <c r="AF9" s="742"/>
      <c r="AG9" s="743"/>
      <c r="AH9" s="743"/>
      <c r="AI9" s="743"/>
      <c r="AJ9" s="744"/>
      <c r="AK9" s="745"/>
      <c r="AL9" s="746"/>
      <c r="AM9" s="746"/>
      <c r="AN9" s="746"/>
      <c r="AO9" s="746"/>
      <c r="AP9" s="746"/>
      <c r="AQ9" s="746"/>
      <c r="AR9" s="746"/>
      <c r="AS9" s="746"/>
      <c r="AT9" s="746"/>
      <c r="AU9" s="767"/>
      <c r="AV9" s="767"/>
      <c r="AW9" s="767"/>
      <c r="AX9" s="767"/>
      <c r="AY9" s="768"/>
      <c r="AZ9" s="226"/>
      <c r="BA9" s="226"/>
      <c r="BB9" s="226"/>
      <c r="BC9" s="226"/>
      <c r="BD9" s="226"/>
      <c r="BE9" s="227"/>
      <c r="BF9" s="227"/>
      <c r="BG9" s="227"/>
      <c r="BH9" s="227"/>
      <c r="BI9" s="227"/>
      <c r="BJ9" s="227"/>
      <c r="BK9" s="227"/>
      <c r="BL9" s="227"/>
      <c r="BM9" s="227"/>
      <c r="BN9" s="227"/>
      <c r="BO9" s="227"/>
      <c r="BP9" s="227"/>
      <c r="BQ9" s="233">
        <v>3</v>
      </c>
      <c r="BR9" s="234"/>
      <c r="BS9" s="769"/>
      <c r="BT9" s="770"/>
      <c r="BU9" s="770"/>
      <c r="BV9" s="770"/>
      <c r="BW9" s="770"/>
      <c r="BX9" s="770"/>
      <c r="BY9" s="770"/>
      <c r="BZ9" s="770"/>
      <c r="CA9" s="770"/>
      <c r="CB9" s="770"/>
      <c r="CC9" s="770"/>
      <c r="CD9" s="770"/>
      <c r="CE9" s="770"/>
      <c r="CF9" s="770"/>
      <c r="CG9" s="771"/>
      <c r="CH9" s="772"/>
      <c r="CI9" s="773"/>
      <c r="CJ9" s="773"/>
      <c r="CK9" s="773"/>
      <c r="CL9" s="774"/>
      <c r="CM9" s="772"/>
      <c r="CN9" s="773"/>
      <c r="CO9" s="773"/>
      <c r="CP9" s="773"/>
      <c r="CQ9" s="774"/>
      <c r="CR9" s="772"/>
      <c r="CS9" s="773"/>
      <c r="CT9" s="773"/>
      <c r="CU9" s="773"/>
      <c r="CV9" s="774"/>
      <c r="CW9" s="772"/>
      <c r="CX9" s="773"/>
      <c r="CY9" s="773"/>
      <c r="CZ9" s="773"/>
      <c r="DA9" s="774"/>
      <c r="DB9" s="772"/>
      <c r="DC9" s="773"/>
      <c r="DD9" s="773"/>
      <c r="DE9" s="773"/>
      <c r="DF9" s="774"/>
      <c r="DG9" s="772"/>
      <c r="DH9" s="773"/>
      <c r="DI9" s="773"/>
      <c r="DJ9" s="773"/>
      <c r="DK9" s="774"/>
      <c r="DL9" s="772"/>
      <c r="DM9" s="773"/>
      <c r="DN9" s="773"/>
      <c r="DO9" s="773"/>
      <c r="DP9" s="774"/>
      <c r="DQ9" s="772"/>
      <c r="DR9" s="773"/>
      <c r="DS9" s="773"/>
      <c r="DT9" s="773"/>
      <c r="DU9" s="774"/>
      <c r="DV9" s="769"/>
      <c r="DW9" s="770"/>
      <c r="DX9" s="770"/>
      <c r="DY9" s="770"/>
      <c r="DZ9" s="775"/>
      <c r="EA9" s="229"/>
    </row>
    <row r="10" spans="1:131" s="230" customFormat="1" ht="26.25" customHeight="1" x14ac:dyDescent="0.15">
      <c r="A10" s="233">
        <v>4</v>
      </c>
      <c r="B10" s="736"/>
      <c r="C10" s="737"/>
      <c r="D10" s="737"/>
      <c r="E10" s="737"/>
      <c r="F10" s="737"/>
      <c r="G10" s="737"/>
      <c r="H10" s="737"/>
      <c r="I10" s="737"/>
      <c r="J10" s="737"/>
      <c r="K10" s="737"/>
      <c r="L10" s="737"/>
      <c r="M10" s="737"/>
      <c r="N10" s="737"/>
      <c r="O10" s="737"/>
      <c r="P10" s="738"/>
      <c r="Q10" s="739"/>
      <c r="R10" s="740"/>
      <c r="S10" s="740"/>
      <c r="T10" s="740"/>
      <c r="U10" s="740"/>
      <c r="V10" s="740"/>
      <c r="W10" s="740"/>
      <c r="X10" s="740"/>
      <c r="Y10" s="740"/>
      <c r="Z10" s="740"/>
      <c r="AA10" s="740"/>
      <c r="AB10" s="740"/>
      <c r="AC10" s="740"/>
      <c r="AD10" s="740"/>
      <c r="AE10" s="741"/>
      <c r="AF10" s="742"/>
      <c r="AG10" s="743"/>
      <c r="AH10" s="743"/>
      <c r="AI10" s="743"/>
      <c r="AJ10" s="744"/>
      <c r="AK10" s="745"/>
      <c r="AL10" s="746"/>
      <c r="AM10" s="746"/>
      <c r="AN10" s="746"/>
      <c r="AO10" s="746"/>
      <c r="AP10" s="746"/>
      <c r="AQ10" s="746"/>
      <c r="AR10" s="746"/>
      <c r="AS10" s="746"/>
      <c r="AT10" s="746"/>
      <c r="AU10" s="767"/>
      <c r="AV10" s="767"/>
      <c r="AW10" s="767"/>
      <c r="AX10" s="767"/>
      <c r="AY10" s="768"/>
      <c r="AZ10" s="226"/>
      <c r="BA10" s="226"/>
      <c r="BB10" s="226"/>
      <c r="BC10" s="226"/>
      <c r="BD10" s="226"/>
      <c r="BE10" s="227"/>
      <c r="BF10" s="227"/>
      <c r="BG10" s="227"/>
      <c r="BH10" s="227"/>
      <c r="BI10" s="227"/>
      <c r="BJ10" s="227"/>
      <c r="BK10" s="227"/>
      <c r="BL10" s="227"/>
      <c r="BM10" s="227"/>
      <c r="BN10" s="227"/>
      <c r="BO10" s="227"/>
      <c r="BP10" s="227"/>
      <c r="BQ10" s="233">
        <v>4</v>
      </c>
      <c r="BR10" s="234"/>
      <c r="BS10" s="769"/>
      <c r="BT10" s="770"/>
      <c r="BU10" s="770"/>
      <c r="BV10" s="770"/>
      <c r="BW10" s="770"/>
      <c r="BX10" s="770"/>
      <c r="BY10" s="770"/>
      <c r="BZ10" s="770"/>
      <c r="CA10" s="770"/>
      <c r="CB10" s="770"/>
      <c r="CC10" s="770"/>
      <c r="CD10" s="770"/>
      <c r="CE10" s="770"/>
      <c r="CF10" s="770"/>
      <c r="CG10" s="771"/>
      <c r="CH10" s="772"/>
      <c r="CI10" s="773"/>
      <c r="CJ10" s="773"/>
      <c r="CK10" s="773"/>
      <c r="CL10" s="774"/>
      <c r="CM10" s="772"/>
      <c r="CN10" s="773"/>
      <c r="CO10" s="773"/>
      <c r="CP10" s="773"/>
      <c r="CQ10" s="774"/>
      <c r="CR10" s="772"/>
      <c r="CS10" s="773"/>
      <c r="CT10" s="773"/>
      <c r="CU10" s="773"/>
      <c r="CV10" s="774"/>
      <c r="CW10" s="772"/>
      <c r="CX10" s="773"/>
      <c r="CY10" s="773"/>
      <c r="CZ10" s="773"/>
      <c r="DA10" s="774"/>
      <c r="DB10" s="772"/>
      <c r="DC10" s="773"/>
      <c r="DD10" s="773"/>
      <c r="DE10" s="773"/>
      <c r="DF10" s="774"/>
      <c r="DG10" s="772"/>
      <c r="DH10" s="773"/>
      <c r="DI10" s="773"/>
      <c r="DJ10" s="773"/>
      <c r="DK10" s="774"/>
      <c r="DL10" s="772"/>
      <c r="DM10" s="773"/>
      <c r="DN10" s="773"/>
      <c r="DO10" s="773"/>
      <c r="DP10" s="774"/>
      <c r="DQ10" s="772"/>
      <c r="DR10" s="773"/>
      <c r="DS10" s="773"/>
      <c r="DT10" s="773"/>
      <c r="DU10" s="774"/>
      <c r="DV10" s="769"/>
      <c r="DW10" s="770"/>
      <c r="DX10" s="770"/>
      <c r="DY10" s="770"/>
      <c r="DZ10" s="775"/>
      <c r="EA10" s="229"/>
    </row>
    <row r="11" spans="1:131" s="230" customFormat="1" ht="26.25" customHeight="1" x14ac:dyDescent="0.15">
      <c r="A11" s="233">
        <v>5</v>
      </c>
      <c r="B11" s="736"/>
      <c r="C11" s="737"/>
      <c r="D11" s="737"/>
      <c r="E11" s="737"/>
      <c r="F11" s="737"/>
      <c r="G11" s="737"/>
      <c r="H11" s="737"/>
      <c r="I11" s="737"/>
      <c r="J11" s="737"/>
      <c r="K11" s="737"/>
      <c r="L11" s="737"/>
      <c r="M11" s="737"/>
      <c r="N11" s="737"/>
      <c r="O11" s="737"/>
      <c r="P11" s="738"/>
      <c r="Q11" s="739"/>
      <c r="R11" s="740"/>
      <c r="S11" s="740"/>
      <c r="T11" s="740"/>
      <c r="U11" s="740"/>
      <c r="V11" s="740"/>
      <c r="W11" s="740"/>
      <c r="X11" s="740"/>
      <c r="Y11" s="740"/>
      <c r="Z11" s="740"/>
      <c r="AA11" s="740"/>
      <c r="AB11" s="740"/>
      <c r="AC11" s="740"/>
      <c r="AD11" s="740"/>
      <c r="AE11" s="741"/>
      <c r="AF11" s="742"/>
      <c r="AG11" s="743"/>
      <c r="AH11" s="743"/>
      <c r="AI11" s="743"/>
      <c r="AJ11" s="744"/>
      <c r="AK11" s="745"/>
      <c r="AL11" s="746"/>
      <c r="AM11" s="746"/>
      <c r="AN11" s="746"/>
      <c r="AO11" s="746"/>
      <c r="AP11" s="746"/>
      <c r="AQ11" s="746"/>
      <c r="AR11" s="746"/>
      <c r="AS11" s="746"/>
      <c r="AT11" s="746"/>
      <c r="AU11" s="767"/>
      <c r="AV11" s="767"/>
      <c r="AW11" s="767"/>
      <c r="AX11" s="767"/>
      <c r="AY11" s="768"/>
      <c r="AZ11" s="226"/>
      <c r="BA11" s="226"/>
      <c r="BB11" s="226"/>
      <c r="BC11" s="226"/>
      <c r="BD11" s="226"/>
      <c r="BE11" s="227"/>
      <c r="BF11" s="227"/>
      <c r="BG11" s="227"/>
      <c r="BH11" s="227"/>
      <c r="BI11" s="227"/>
      <c r="BJ11" s="227"/>
      <c r="BK11" s="227"/>
      <c r="BL11" s="227"/>
      <c r="BM11" s="227"/>
      <c r="BN11" s="227"/>
      <c r="BO11" s="227"/>
      <c r="BP11" s="227"/>
      <c r="BQ11" s="233">
        <v>5</v>
      </c>
      <c r="BR11" s="234"/>
      <c r="BS11" s="769"/>
      <c r="BT11" s="770"/>
      <c r="BU11" s="770"/>
      <c r="BV11" s="770"/>
      <c r="BW11" s="770"/>
      <c r="BX11" s="770"/>
      <c r="BY11" s="770"/>
      <c r="BZ11" s="770"/>
      <c r="CA11" s="770"/>
      <c r="CB11" s="770"/>
      <c r="CC11" s="770"/>
      <c r="CD11" s="770"/>
      <c r="CE11" s="770"/>
      <c r="CF11" s="770"/>
      <c r="CG11" s="771"/>
      <c r="CH11" s="772"/>
      <c r="CI11" s="773"/>
      <c r="CJ11" s="773"/>
      <c r="CK11" s="773"/>
      <c r="CL11" s="774"/>
      <c r="CM11" s="772"/>
      <c r="CN11" s="773"/>
      <c r="CO11" s="773"/>
      <c r="CP11" s="773"/>
      <c r="CQ11" s="774"/>
      <c r="CR11" s="772"/>
      <c r="CS11" s="773"/>
      <c r="CT11" s="773"/>
      <c r="CU11" s="773"/>
      <c r="CV11" s="774"/>
      <c r="CW11" s="772"/>
      <c r="CX11" s="773"/>
      <c r="CY11" s="773"/>
      <c r="CZ11" s="773"/>
      <c r="DA11" s="774"/>
      <c r="DB11" s="772"/>
      <c r="DC11" s="773"/>
      <c r="DD11" s="773"/>
      <c r="DE11" s="773"/>
      <c r="DF11" s="774"/>
      <c r="DG11" s="772"/>
      <c r="DH11" s="773"/>
      <c r="DI11" s="773"/>
      <c r="DJ11" s="773"/>
      <c r="DK11" s="774"/>
      <c r="DL11" s="772"/>
      <c r="DM11" s="773"/>
      <c r="DN11" s="773"/>
      <c r="DO11" s="773"/>
      <c r="DP11" s="774"/>
      <c r="DQ11" s="772"/>
      <c r="DR11" s="773"/>
      <c r="DS11" s="773"/>
      <c r="DT11" s="773"/>
      <c r="DU11" s="774"/>
      <c r="DV11" s="769"/>
      <c r="DW11" s="770"/>
      <c r="DX11" s="770"/>
      <c r="DY11" s="770"/>
      <c r="DZ11" s="775"/>
      <c r="EA11" s="229"/>
    </row>
    <row r="12" spans="1:131" s="230" customFormat="1" ht="26.25" customHeight="1" x14ac:dyDescent="0.15">
      <c r="A12" s="233">
        <v>6</v>
      </c>
      <c r="B12" s="736"/>
      <c r="C12" s="737"/>
      <c r="D12" s="737"/>
      <c r="E12" s="737"/>
      <c r="F12" s="737"/>
      <c r="G12" s="737"/>
      <c r="H12" s="737"/>
      <c r="I12" s="737"/>
      <c r="J12" s="737"/>
      <c r="K12" s="737"/>
      <c r="L12" s="737"/>
      <c r="M12" s="737"/>
      <c r="N12" s="737"/>
      <c r="O12" s="737"/>
      <c r="P12" s="738"/>
      <c r="Q12" s="739"/>
      <c r="R12" s="740"/>
      <c r="S12" s="740"/>
      <c r="T12" s="740"/>
      <c r="U12" s="740"/>
      <c r="V12" s="740"/>
      <c r="W12" s="740"/>
      <c r="X12" s="740"/>
      <c r="Y12" s="740"/>
      <c r="Z12" s="740"/>
      <c r="AA12" s="740"/>
      <c r="AB12" s="740"/>
      <c r="AC12" s="740"/>
      <c r="AD12" s="740"/>
      <c r="AE12" s="741"/>
      <c r="AF12" s="742"/>
      <c r="AG12" s="743"/>
      <c r="AH12" s="743"/>
      <c r="AI12" s="743"/>
      <c r="AJ12" s="744"/>
      <c r="AK12" s="745"/>
      <c r="AL12" s="746"/>
      <c r="AM12" s="746"/>
      <c r="AN12" s="746"/>
      <c r="AO12" s="746"/>
      <c r="AP12" s="746"/>
      <c r="AQ12" s="746"/>
      <c r="AR12" s="746"/>
      <c r="AS12" s="746"/>
      <c r="AT12" s="746"/>
      <c r="AU12" s="767"/>
      <c r="AV12" s="767"/>
      <c r="AW12" s="767"/>
      <c r="AX12" s="767"/>
      <c r="AY12" s="768"/>
      <c r="AZ12" s="226"/>
      <c r="BA12" s="226"/>
      <c r="BB12" s="226"/>
      <c r="BC12" s="226"/>
      <c r="BD12" s="226"/>
      <c r="BE12" s="227"/>
      <c r="BF12" s="227"/>
      <c r="BG12" s="227"/>
      <c r="BH12" s="227"/>
      <c r="BI12" s="227"/>
      <c r="BJ12" s="227"/>
      <c r="BK12" s="227"/>
      <c r="BL12" s="227"/>
      <c r="BM12" s="227"/>
      <c r="BN12" s="227"/>
      <c r="BO12" s="227"/>
      <c r="BP12" s="227"/>
      <c r="BQ12" s="233">
        <v>6</v>
      </c>
      <c r="BR12" s="234"/>
      <c r="BS12" s="769"/>
      <c r="BT12" s="770"/>
      <c r="BU12" s="770"/>
      <c r="BV12" s="770"/>
      <c r="BW12" s="770"/>
      <c r="BX12" s="770"/>
      <c r="BY12" s="770"/>
      <c r="BZ12" s="770"/>
      <c r="CA12" s="770"/>
      <c r="CB12" s="770"/>
      <c r="CC12" s="770"/>
      <c r="CD12" s="770"/>
      <c r="CE12" s="770"/>
      <c r="CF12" s="770"/>
      <c r="CG12" s="771"/>
      <c r="CH12" s="772"/>
      <c r="CI12" s="773"/>
      <c r="CJ12" s="773"/>
      <c r="CK12" s="773"/>
      <c r="CL12" s="774"/>
      <c r="CM12" s="772"/>
      <c r="CN12" s="773"/>
      <c r="CO12" s="773"/>
      <c r="CP12" s="773"/>
      <c r="CQ12" s="774"/>
      <c r="CR12" s="772"/>
      <c r="CS12" s="773"/>
      <c r="CT12" s="773"/>
      <c r="CU12" s="773"/>
      <c r="CV12" s="774"/>
      <c r="CW12" s="772"/>
      <c r="CX12" s="773"/>
      <c r="CY12" s="773"/>
      <c r="CZ12" s="773"/>
      <c r="DA12" s="774"/>
      <c r="DB12" s="772"/>
      <c r="DC12" s="773"/>
      <c r="DD12" s="773"/>
      <c r="DE12" s="773"/>
      <c r="DF12" s="774"/>
      <c r="DG12" s="772"/>
      <c r="DH12" s="773"/>
      <c r="DI12" s="773"/>
      <c r="DJ12" s="773"/>
      <c r="DK12" s="774"/>
      <c r="DL12" s="772"/>
      <c r="DM12" s="773"/>
      <c r="DN12" s="773"/>
      <c r="DO12" s="773"/>
      <c r="DP12" s="774"/>
      <c r="DQ12" s="772"/>
      <c r="DR12" s="773"/>
      <c r="DS12" s="773"/>
      <c r="DT12" s="773"/>
      <c r="DU12" s="774"/>
      <c r="DV12" s="769"/>
      <c r="DW12" s="770"/>
      <c r="DX12" s="770"/>
      <c r="DY12" s="770"/>
      <c r="DZ12" s="775"/>
      <c r="EA12" s="229"/>
    </row>
    <row r="13" spans="1:131" s="230" customFormat="1" ht="26.25" customHeight="1" x14ac:dyDescent="0.15">
      <c r="A13" s="233">
        <v>7</v>
      </c>
      <c r="B13" s="736"/>
      <c r="C13" s="737"/>
      <c r="D13" s="737"/>
      <c r="E13" s="737"/>
      <c r="F13" s="737"/>
      <c r="G13" s="737"/>
      <c r="H13" s="737"/>
      <c r="I13" s="737"/>
      <c r="J13" s="737"/>
      <c r="K13" s="737"/>
      <c r="L13" s="737"/>
      <c r="M13" s="737"/>
      <c r="N13" s="737"/>
      <c r="O13" s="737"/>
      <c r="P13" s="738"/>
      <c r="Q13" s="739"/>
      <c r="R13" s="740"/>
      <c r="S13" s="740"/>
      <c r="T13" s="740"/>
      <c r="U13" s="740"/>
      <c r="V13" s="740"/>
      <c r="W13" s="740"/>
      <c r="X13" s="740"/>
      <c r="Y13" s="740"/>
      <c r="Z13" s="740"/>
      <c r="AA13" s="740"/>
      <c r="AB13" s="740"/>
      <c r="AC13" s="740"/>
      <c r="AD13" s="740"/>
      <c r="AE13" s="741"/>
      <c r="AF13" s="742"/>
      <c r="AG13" s="743"/>
      <c r="AH13" s="743"/>
      <c r="AI13" s="743"/>
      <c r="AJ13" s="744"/>
      <c r="AK13" s="745"/>
      <c r="AL13" s="746"/>
      <c r="AM13" s="746"/>
      <c r="AN13" s="746"/>
      <c r="AO13" s="746"/>
      <c r="AP13" s="746"/>
      <c r="AQ13" s="746"/>
      <c r="AR13" s="746"/>
      <c r="AS13" s="746"/>
      <c r="AT13" s="746"/>
      <c r="AU13" s="767"/>
      <c r="AV13" s="767"/>
      <c r="AW13" s="767"/>
      <c r="AX13" s="767"/>
      <c r="AY13" s="768"/>
      <c r="AZ13" s="226"/>
      <c r="BA13" s="226"/>
      <c r="BB13" s="226"/>
      <c r="BC13" s="226"/>
      <c r="BD13" s="226"/>
      <c r="BE13" s="227"/>
      <c r="BF13" s="227"/>
      <c r="BG13" s="227"/>
      <c r="BH13" s="227"/>
      <c r="BI13" s="227"/>
      <c r="BJ13" s="227"/>
      <c r="BK13" s="227"/>
      <c r="BL13" s="227"/>
      <c r="BM13" s="227"/>
      <c r="BN13" s="227"/>
      <c r="BO13" s="227"/>
      <c r="BP13" s="227"/>
      <c r="BQ13" s="233">
        <v>7</v>
      </c>
      <c r="BR13" s="234"/>
      <c r="BS13" s="769"/>
      <c r="BT13" s="770"/>
      <c r="BU13" s="770"/>
      <c r="BV13" s="770"/>
      <c r="BW13" s="770"/>
      <c r="BX13" s="770"/>
      <c r="BY13" s="770"/>
      <c r="BZ13" s="770"/>
      <c r="CA13" s="770"/>
      <c r="CB13" s="770"/>
      <c r="CC13" s="770"/>
      <c r="CD13" s="770"/>
      <c r="CE13" s="770"/>
      <c r="CF13" s="770"/>
      <c r="CG13" s="771"/>
      <c r="CH13" s="772"/>
      <c r="CI13" s="773"/>
      <c r="CJ13" s="773"/>
      <c r="CK13" s="773"/>
      <c r="CL13" s="774"/>
      <c r="CM13" s="772"/>
      <c r="CN13" s="773"/>
      <c r="CO13" s="773"/>
      <c r="CP13" s="773"/>
      <c r="CQ13" s="774"/>
      <c r="CR13" s="772"/>
      <c r="CS13" s="773"/>
      <c r="CT13" s="773"/>
      <c r="CU13" s="773"/>
      <c r="CV13" s="774"/>
      <c r="CW13" s="772"/>
      <c r="CX13" s="773"/>
      <c r="CY13" s="773"/>
      <c r="CZ13" s="773"/>
      <c r="DA13" s="774"/>
      <c r="DB13" s="772"/>
      <c r="DC13" s="773"/>
      <c r="DD13" s="773"/>
      <c r="DE13" s="773"/>
      <c r="DF13" s="774"/>
      <c r="DG13" s="772"/>
      <c r="DH13" s="773"/>
      <c r="DI13" s="773"/>
      <c r="DJ13" s="773"/>
      <c r="DK13" s="774"/>
      <c r="DL13" s="772"/>
      <c r="DM13" s="773"/>
      <c r="DN13" s="773"/>
      <c r="DO13" s="773"/>
      <c r="DP13" s="774"/>
      <c r="DQ13" s="772"/>
      <c r="DR13" s="773"/>
      <c r="DS13" s="773"/>
      <c r="DT13" s="773"/>
      <c r="DU13" s="774"/>
      <c r="DV13" s="769"/>
      <c r="DW13" s="770"/>
      <c r="DX13" s="770"/>
      <c r="DY13" s="770"/>
      <c r="DZ13" s="775"/>
      <c r="EA13" s="229"/>
    </row>
    <row r="14" spans="1:131" s="230" customFormat="1" ht="26.25" customHeight="1" x14ac:dyDescent="0.15">
      <c r="A14" s="233">
        <v>8</v>
      </c>
      <c r="B14" s="736"/>
      <c r="C14" s="737"/>
      <c r="D14" s="737"/>
      <c r="E14" s="737"/>
      <c r="F14" s="737"/>
      <c r="G14" s="737"/>
      <c r="H14" s="737"/>
      <c r="I14" s="737"/>
      <c r="J14" s="737"/>
      <c r="K14" s="737"/>
      <c r="L14" s="737"/>
      <c r="M14" s="737"/>
      <c r="N14" s="737"/>
      <c r="O14" s="737"/>
      <c r="P14" s="738"/>
      <c r="Q14" s="739"/>
      <c r="R14" s="740"/>
      <c r="S14" s="740"/>
      <c r="T14" s="740"/>
      <c r="U14" s="740"/>
      <c r="V14" s="740"/>
      <c r="W14" s="740"/>
      <c r="X14" s="740"/>
      <c r="Y14" s="740"/>
      <c r="Z14" s="740"/>
      <c r="AA14" s="740"/>
      <c r="AB14" s="740"/>
      <c r="AC14" s="740"/>
      <c r="AD14" s="740"/>
      <c r="AE14" s="741"/>
      <c r="AF14" s="742"/>
      <c r="AG14" s="743"/>
      <c r="AH14" s="743"/>
      <c r="AI14" s="743"/>
      <c r="AJ14" s="744"/>
      <c r="AK14" s="745"/>
      <c r="AL14" s="746"/>
      <c r="AM14" s="746"/>
      <c r="AN14" s="746"/>
      <c r="AO14" s="746"/>
      <c r="AP14" s="746"/>
      <c r="AQ14" s="746"/>
      <c r="AR14" s="746"/>
      <c r="AS14" s="746"/>
      <c r="AT14" s="746"/>
      <c r="AU14" s="767"/>
      <c r="AV14" s="767"/>
      <c r="AW14" s="767"/>
      <c r="AX14" s="767"/>
      <c r="AY14" s="768"/>
      <c r="AZ14" s="226"/>
      <c r="BA14" s="226"/>
      <c r="BB14" s="226"/>
      <c r="BC14" s="226"/>
      <c r="BD14" s="226"/>
      <c r="BE14" s="227"/>
      <c r="BF14" s="227"/>
      <c r="BG14" s="227"/>
      <c r="BH14" s="227"/>
      <c r="BI14" s="227"/>
      <c r="BJ14" s="227"/>
      <c r="BK14" s="227"/>
      <c r="BL14" s="227"/>
      <c r="BM14" s="227"/>
      <c r="BN14" s="227"/>
      <c r="BO14" s="227"/>
      <c r="BP14" s="227"/>
      <c r="BQ14" s="233">
        <v>8</v>
      </c>
      <c r="BR14" s="234"/>
      <c r="BS14" s="769"/>
      <c r="BT14" s="770"/>
      <c r="BU14" s="770"/>
      <c r="BV14" s="770"/>
      <c r="BW14" s="770"/>
      <c r="BX14" s="770"/>
      <c r="BY14" s="770"/>
      <c r="BZ14" s="770"/>
      <c r="CA14" s="770"/>
      <c r="CB14" s="770"/>
      <c r="CC14" s="770"/>
      <c r="CD14" s="770"/>
      <c r="CE14" s="770"/>
      <c r="CF14" s="770"/>
      <c r="CG14" s="771"/>
      <c r="CH14" s="772"/>
      <c r="CI14" s="773"/>
      <c r="CJ14" s="773"/>
      <c r="CK14" s="773"/>
      <c r="CL14" s="774"/>
      <c r="CM14" s="772"/>
      <c r="CN14" s="773"/>
      <c r="CO14" s="773"/>
      <c r="CP14" s="773"/>
      <c r="CQ14" s="774"/>
      <c r="CR14" s="772"/>
      <c r="CS14" s="773"/>
      <c r="CT14" s="773"/>
      <c r="CU14" s="773"/>
      <c r="CV14" s="774"/>
      <c r="CW14" s="772"/>
      <c r="CX14" s="773"/>
      <c r="CY14" s="773"/>
      <c r="CZ14" s="773"/>
      <c r="DA14" s="774"/>
      <c r="DB14" s="772"/>
      <c r="DC14" s="773"/>
      <c r="DD14" s="773"/>
      <c r="DE14" s="773"/>
      <c r="DF14" s="774"/>
      <c r="DG14" s="772"/>
      <c r="DH14" s="773"/>
      <c r="DI14" s="773"/>
      <c r="DJ14" s="773"/>
      <c r="DK14" s="774"/>
      <c r="DL14" s="772"/>
      <c r="DM14" s="773"/>
      <c r="DN14" s="773"/>
      <c r="DO14" s="773"/>
      <c r="DP14" s="774"/>
      <c r="DQ14" s="772"/>
      <c r="DR14" s="773"/>
      <c r="DS14" s="773"/>
      <c r="DT14" s="773"/>
      <c r="DU14" s="774"/>
      <c r="DV14" s="769"/>
      <c r="DW14" s="770"/>
      <c r="DX14" s="770"/>
      <c r="DY14" s="770"/>
      <c r="DZ14" s="775"/>
      <c r="EA14" s="229"/>
    </row>
    <row r="15" spans="1:131" s="230" customFormat="1" ht="26.25" customHeight="1" x14ac:dyDescent="0.15">
      <c r="A15" s="233">
        <v>9</v>
      </c>
      <c r="B15" s="736"/>
      <c r="C15" s="737"/>
      <c r="D15" s="737"/>
      <c r="E15" s="737"/>
      <c r="F15" s="737"/>
      <c r="G15" s="737"/>
      <c r="H15" s="737"/>
      <c r="I15" s="737"/>
      <c r="J15" s="737"/>
      <c r="K15" s="737"/>
      <c r="L15" s="737"/>
      <c r="M15" s="737"/>
      <c r="N15" s="737"/>
      <c r="O15" s="737"/>
      <c r="P15" s="738"/>
      <c r="Q15" s="739"/>
      <c r="R15" s="740"/>
      <c r="S15" s="740"/>
      <c r="T15" s="740"/>
      <c r="U15" s="740"/>
      <c r="V15" s="740"/>
      <c r="W15" s="740"/>
      <c r="X15" s="740"/>
      <c r="Y15" s="740"/>
      <c r="Z15" s="740"/>
      <c r="AA15" s="740"/>
      <c r="AB15" s="740"/>
      <c r="AC15" s="740"/>
      <c r="AD15" s="740"/>
      <c r="AE15" s="741"/>
      <c r="AF15" s="742"/>
      <c r="AG15" s="743"/>
      <c r="AH15" s="743"/>
      <c r="AI15" s="743"/>
      <c r="AJ15" s="744"/>
      <c r="AK15" s="745"/>
      <c r="AL15" s="746"/>
      <c r="AM15" s="746"/>
      <c r="AN15" s="746"/>
      <c r="AO15" s="746"/>
      <c r="AP15" s="746"/>
      <c r="AQ15" s="746"/>
      <c r="AR15" s="746"/>
      <c r="AS15" s="746"/>
      <c r="AT15" s="746"/>
      <c r="AU15" s="767"/>
      <c r="AV15" s="767"/>
      <c r="AW15" s="767"/>
      <c r="AX15" s="767"/>
      <c r="AY15" s="768"/>
      <c r="AZ15" s="226"/>
      <c r="BA15" s="226"/>
      <c r="BB15" s="226"/>
      <c r="BC15" s="226"/>
      <c r="BD15" s="226"/>
      <c r="BE15" s="227"/>
      <c r="BF15" s="227"/>
      <c r="BG15" s="227"/>
      <c r="BH15" s="227"/>
      <c r="BI15" s="227"/>
      <c r="BJ15" s="227"/>
      <c r="BK15" s="227"/>
      <c r="BL15" s="227"/>
      <c r="BM15" s="227"/>
      <c r="BN15" s="227"/>
      <c r="BO15" s="227"/>
      <c r="BP15" s="227"/>
      <c r="BQ15" s="233">
        <v>9</v>
      </c>
      <c r="BR15" s="234"/>
      <c r="BS15" s="769"/>
      <c r="BT15" s="770"/>
      <c r="BU15" s="770"/>
      <c r="BV15" s="770"/>
      <c r="BW15" s="770"/>
      <c r="BX15" s="770"/>
      <c r="BY15" s="770"/>
      <c r="BZ15" s="770"/>
      <c r="CA15" s="770"/>
      <c r="CB15" s="770"/>
      <c r="CC15" s="770"/>
      <c r="CD15" s="770"/>
      <c r="CE15" s="770"/>
      <c r="CF15" s="770"/>
      <c r="CG15" s="771"/>
      <c r="CH15" s="772"/>
      <c r="CI15" s="773"/>
      <c r="CJ15" s="773"/>
      <c r="CK15" s="773"/>
      <c r="CL15" s="774"/>
      <c r="CM15" s="772"/>
      <c r="CN15" s="773"/>
      <c r="CO15" s="773"/>
      <c r="CP15" s="773"/>
      <c r="CQ15" s="774"/>
      <c r="CR15" s="772"/>
      <c r="CS15" s="773"/>
      <c r="CT15" s="773"/>
      <c r="CU15" s="773"/>
      <c r="CV15" s="774"/>
      <c r="CW15" s="772"/>
      <c r="CX15" s="773"/>
      <c r="CY15" s="773"/>
      <c r="CZ15" s="773"/>
      <c r="DA15" s="774"/>
      <c r="DB15" s="772"/>
      <c r="DC15" s="773"/>
      <c r="DD15" s="773"/>
      <c r="DE15" s="773"/>
      <c r="DF15" s="774"/>
      <c r="DG15" s="772"/>
      <c r="DH15" s="773"/>
      <c r="DI15" s="773"/>
      <c r="DJ15" s="773"/>
      <c r="DK15" s="774"/>
      <c r="DL15" s="772"/>
      <c r="DM15" s="773"/>
      <c r="DN15" s="773"/>
      <c r="DO15" s="773"/>
      <c r="DP15" s="774"/>
      <c r="DQ15" s="772"/>
      <c r="DR15" s="773"/>
      <c r="DS15" s="773"/>
      <c r="DT15" s="773"/>
      <c r="DU15" s="774"/>
      <c r="DV15" s="769"/>
      <c r="DW15" s="770"/>
      <c r="DX15" s="770"/>
      <c r="DY15" s="770"/>
      <c r="DZ15" s="775"/>
      <c r="EA15" s="229"/>
    </row>
    <row r="16" spans="1:131" s="230" customFormat="1" ht="26.25" customHeight="1" x14ac:dyDescent="0.15">
      <c r="A16" s="233">
        <v>10</v>
      </c>
      <c r="B16" s="736"/>
      <c r="C16" s="737"/>
      <c r="D16" s="737"/>
      <c r="E16" s="737"/>
      <c r="F16" s="737"/>
      <c r="G16" s="737"/>
      <c r="H16" s="737"/>
      <c r="I16" s="737"/>
      <c r="J16" s="737"/>
      <c r="K16" s="737"/>
      <c r="L16" s="737"/>
      <c r="M16" s="737"/>
      <c r="N16" s="737"/>
      <c r="O16" s="737"/>
      <c r="P16" s="738"/>
      <c r="Q16" s="739"/>
      <c r="R16" s="740"/>
      <c r="S16" s="740"/>
      <c r="T16" s="740"/>
      <c r="U16" s="740"/>
      <c r="V16" s="740"/>
      <c r="W16" s="740"/>
      <c r="X16" s="740"/>
      <c r="Y16" s="740"/>
      <c r="Z16" s="740"/>
      <c r="AA16" s="740"/>
      <c r="AB16" s="740"/>
      <c r="AC16" s="740"/>
      <c r="AD16" s="740"/>
      <c r="AE16" s="741"/>
      <c r="AF16" s="742"/>
      <c r="AG16" s="743"/>
      <c r="AH16" s="743"/>
      <c r="AI16" s="743"/>
      <c r="AJ16" s="744"/>
      <c r="AK16" s="745"/>
      <c r="AL16" s="746"/>
      <c r="AM16" s="746"/>
      <c r="AN16" s="746"/>
      <c r="AO16" s="746"/>
      <c r="AP16" s="746"/>
      <c r="AQ16" s="746"/>
      <c r="AR16" s="746"/>
      <c r="AS16" s="746"/>
      <c r="AT16" s="746"/>
      <c r="AU16" s="767"/>
      <c r="AV16" s="767"/>
      <c r="AW16" s="767"/>
      <c r="AX16" s="767"/>
      <c r="AY16" s="768"/>
      <c r="AZ16" s="226"/>
      <c r="BA16" s="226"/>
      <c r="BB16" s="226"/>
      <c r="BC16" s="226"/>
      <c r="BD16" s="226"/>
      <c r="BE16" s="227"/>
      <c r="BF16" s="227"/>
      <c r="BG16" s="227"/>
      <c r="BH16" s="227"/>
      <c r="BI16" s="227"/>
      <c r="BJ16" s="227"/>
      <c r="BK16" s="227"/>
      <c r="BL16" s="227"/>
      <c r="BM16" s="227"/>
      <c r="BN16" s="227"/>
      <c r="BO16" s="227"/>
      <c r="BP16" s="227"/>
      <c r="BQ16" s="233">
        <v>10</v>
      </c>
      <c r="BR16" s="234"/>
      <c r="BS16" s="769"/>
      <c r="BT16" s="770"/>
      <c r="BU16" s="770"/>
      <c r="BV16" s="770"/>
      <c r="BW16" s="770"/>
      <c r="BX16" s="770"/>
      <c r="BY16" s="770"/>
      <c r="BZ16" s="770"/>
      <c r="CA16" s="770"/>
      <c r="CB16" s="770"/>
      <c r="CC16" s="770"/>
      <c r="CD16" s="770"/>
      <c r="CE16" s="770"/>
      <c r="CF16" s="770"/>
      <c r="CG16" s="771"/>
      <c r="CH16" s="772"/>
      <c r="CI16" s="773"/>
      <c r="CJ16" s="773"/>
      <c r="CK16" s="773"/>
      <c r="CL16" s="774"/>
      <c r="CM16" s="772"/>
      <c r="CN16" s="773"/>
      <c r="CO16" s="773"/>
      <c r="CP16" s="773"/>
      <c r="CQ16" s="774"/>
      <c r="CR16" s="772"/>
      <c r="CS16" s="773"/>
      <c r="CT16" s="773"/>
      <c r="CU16" s="773"/>
      <c r="CV16" s="774"/>
      <c r="CW16" s="772"/>
      <c r="CX16" s="773"/>
      <c r="CY16" s="773"/>
      <c r="CZ16" s="773"/>
      <c r="DA16" s="774"/>
      <c r="DB16" s="772"/>
      <c r="DC16" s="773"/>
      <c r="DD16" s="773"/>
      <c r="DE16" s="773"/>
      <c r="DF16" s="774"/>
      <c r="DG16" s="772"/>
      <c r="DH16" s="773"/>
      <c r="DI16" s="773"/>
      <c r="DJ16" s="773"/>
      <c r="DK16" s="774"/>
      <c r="DL16" s="772"/>
      <c r="DM16" s="773"/>
      <c r="DN16" s="773"/>
      <c r="DO16" s="773"/>
      <c r="DP16" s="774"/>
      <c r="DQ16" s="772"/>
      <c r="DR16" s="773"/>
      <c r="DS16" s="773"/>
      <c r="DT16" s="773"/>
      <c r="DU16" s="774"/>
      <c r="DV16" s="769"/>
      <c r="DW16" s="770"/>
      <c r="DX16" s="770"/>
      <c r="DY16" s="770"/>
      <c r="DZ16" s="775"/>
      <c r="EA16" s="229"/>
    </row>
    <row r="17" spans="1:131" s="230" customFormat="1" ht="26.25" customHeight="1" x14ac:dyDescent="0.15">
      <c r="A17" s="233">
        <v>11</v>
      </c>
      <c r="B17" s="736"/>
      <c r="C17" s="737"/>
      <c r="D17" s="737"/>
      <c r="E17" s="737"/>
      <c r="F17" s="737"/>
      <c r="G17" s="737"/>
      <c r="H17" s="737"/>
      <c r="I17" s="737"/>
      <c r="J17" s="737"/>
      <c r="K17" s="737"/>
      <c r="L17" s="737"/>
      <c r="M17" s="737"/>
      <c r="N17" s="737"/>
      <c r="O17" s="737"/>
      <c r="P17" s="738"/>
      <c r="Q17" s="739"/>
      <c r="R17" s="740"/>
      <c r="S17" s="740"/>
      <c r="T17" s="740"/>
      <c r="U17" s="740"/>
      <c r="V17" s="740"/>
      <c r="W17" s="740"/>
      <c r="X17" s="740"/>
      <c r="Y17" s="740"/>
      <c r="Z17" s="740"/>
      <c r="AA17" s="740"/>
      <c r="AB17" s="740"/>
      <c r="AC17" s="740"/>
      <c r="AD17" s="740"/>
      <c r="AE17" s="741"/>
      <c r="AF17" s="742"/>
      <c r="AG17" s="743"/>
      <c r="AH17" s="743"/>
      <c r="AI17" s="743"/>
      <c r="AJ17" s="744"/>
      <c r="AK17" s="745"/>
      <c r="AL17" s="746"/>
      <c r="AM17" s="746"/>
      <c r="AN17" s="746"/>
      <c r="AO17" s="746"/>
      <c r="AP17" s="746"/>
      <c r="AQ17" s="746"/>
      <c r="AR17" s="746"/>
      <c r="AS17" s="746"/>
      <c r="AT17" s="746"/>
      <c r="AU17" s="767"/>
      <c r="AV17" s="767"/>
      <c r="AW17" s="767"/>
      <c r="AX17" s="767"/>
      <c r="AY17" s="768"/>
      <c r="AZ17" s="226"/>
      <c r="BA17" s="226"/>
      <c r="BB17" s="226"/>
      <c r="BC17" s="226"/>
      <c r="BD17" s="226"/>
      <c r="BE17" s="227"/>
      <c r="BF17" s="227"/>
      <c r="BG17" s="227"/>
      <c r="BH17" s="227"/>
      <c r="BI17" s="227"/>
      <c r="BJ17" s="227"/>
      <c r="BK17" s="227"/>
      <c r="BL17" s="227"/>
      <c r="BM17" s="227"/>
      <c r="BN17" s="227"/>
      <c r="BO17" s="227"/>
      <c r="BP17" s="227"/>
      <c r="BQ17" s="233">
        <v>11</v>
      </c>
      <c r="BR17" s="234"/>
      <c r="BS17" s="769"/>
      <c r="BT17" s="770"/>
      <c r="BU17" s="770"/>
      <c r="BV17" s="770"/>
      <c r="BW17" s="770"/>
      <c r="BX17" s="770"/>
      <c r="BY17" s="770"/>
      <c r="BZ17" s="770"/>
      <c r="CA17" s="770"/>
      <c r="CB17" s="770"/>
      <c r="CC17" s="770"/>
      <c r="CD17" s="770"/>
      <c r="CE17" s="770"/>
      <c r="CF17" s="770"/>
      <c r="CG17" s="771"/>
      <c r="CH17" s="772"/>
      <c r="CI17" s="773"/>
      <c r="CJ17" s="773"/>
      <c r="CK17" s="773"/>
      <c r="CL17" s="774"/>
      <c r="CM17" s="772"/>
      <c r="CN17" s="773"/>
      <c r="CO17" s="773"/>
      <c r="CP17" s="773"/>
      <c r="CQ17" s="774"/>
      <c r="CR17" s="772"/>
      <c r="CS17" s="773"/>
      <c r="CT17" s="773"/>
      <c r="CU17" s="773"/>
      <c r="CV17" s="774"/>
      <c r="CW17" s="772"/>
      <c r="CX17" s="773"/>
      <c r="CY17" s="773"/>
      <c r="CZ17" s="773"/>
      <c r="DA17" s="774"/>
      <c r="DB17" s="772"/>
      <c r="DC17" s="773"/>
      <c r="DD17" s="773"/>
      <c r="DE17" s="773"/>
      <c r="DF17" s="774"/>
      <c r="DG17" s="772"/>
      <c r="DH17" s="773"/>
      <c r="DI17" s="773"/>
      <c r="DJ17" s="773"/>
      <c r="DK17" s="774"/>
      <c r="DL17" s="772"/>
      <c r="DM17" s="773"/>
      <c r="DN17" s="773"/>
      <c r="DO17" s="773"/>
      <c r="DP17" s="774"/>
      <c r="DQ17" s="772"/>
      <c r="DR17" s="773"/>
      <c r="DS17" s="773"/>
      <c r="DT17" s="773"/>
      <c r="DU17" s="774"/>
      <c r="DV17" s="769"/>
      <c r="DW17" s="770"/>
      <c r="DX17" s="770"/>
      <c r="DY17" s="770"/>
      <c r="DZ17" s="775"/>
      <c r="EA17" s="229"/>
    </row>
    <row r="18" spans="1:131" s="230" customFormat="1" ht="26.25" customHeight="1" x14ac:dyDescent="0.15">
      <c r="A18" s="233">
        <v>12</v>
      </c>
      <c r="B18" s="736"/>
      <c r="C18" s="737"/>
      <c r="D18" s="737"/>
      <c r="E18" s="737"/>
      <c r="F18" s="737"/>
      <c r="G18" s="737"/>
      <c r="H18" s="737"/>
      <c r="I18" s="737"/>
      <c r="J18" s="737"/>
      <c r="K18" s="737"/>
      <c r="L18" s="737"/>
      <c r="M18" s="737"/>
      <c r="N18" s="737"/>
      <c r="O18" s="737"/>
      <c r="P18" s="738"/>
      <c r="Q18" s="739"/>
      <c r="R18" s="740"/>
      <c r="S18" s="740"/>
      <c r="T18" s="740"/>
      <c r="U18" s="740"/>
      <c r="V18" s="740"/>
      <c r="W18" s="740"/>
      <c r="X18" s="740"/>
      <c r="Y18" s="740"/>
      <c r="Z18" s="740"/>
      <c r="AA18" s="740"/>
      <c r="AB18" s="740"/>
      <c r="AC18" s="740"/>
      <c r="AD18" s="740"/>
      <c r="AE18" s="741"/>
      <c r="AF18" s="742"/>
      <c r="AG18" s="743"/>
      <c r="AH18" s="743"/>
      <c r="AI18" s="743"/>
      <c r="AJ18" s="744"/>
      <c r="AK18" s="745"/>
      <c r="AL18" s="746"/>
      <c r="AM18" s="746"/>
      <c r="AN18" s="746"/>
      <c r="AO18" s="746"/>
      <c r="AP18" s="746"/>
      <c r="AQ18" s="746"/>
      <c r="AR18" s="746"/>
      <c r="AS18" s="746"/>
      <c r="AT18" s="746"/>
      <c r="AU18" s="767"/>
      <c r="AV18" s="767"/>
      <c r="AW18" s="767"/>
      <c r="AX18" s="767"/>
      <c r="AY18" s="768"/>
      <c r="AZ18" s="226"/>
      <c r="BA18" s="226"/>
      <c r="BB18" s="226"/>
      <c r="BC18" s="226"/>
      <c r="BD18" s="226"/>
      <c r="BE18" s="227"/>
      <c r="BF18" s="227"/>
      <c r="BG18" s="227"/>
      <c r="BH18" s="227"/>
      <c r="BI18" s="227"/>
      <c r="BJ18" s="227"/>
      <c r="BK18" s="227"/>
      <c r="BL18" s="227"/>
      <c r="BM18" s="227"/>
      <c r="BN18" s="227"/>
      <c r="BO18" s="227"/>
      <c r="BP18" s="227"/>
      <c r="BQ18" s="233">
        <v>12</v>
      </c>
      <c r="BR18" s="234"/>
      <c r="BS18" s="769"/>
      <c r="BT18" s="770"/>
      <c r="BU18" s="770"/>
      <c r="BV18" s="770"/>
      <c r="BW18" s="770"/>
      <c r="BX18" s="770"/>
      <c r="BY18" s="770"/>
      <c r="BZ18" s="770"/>
      <c r="CA18" s="770"/>
      <c r="CB18" s="770"/>
      <c r="CC18" s="770"/>
      <c r="CD18" s="770"/>
      <c r="CE18" s="770"/>
      <c r="CF18" s="770"/>
      <c r="CG18" s="771"/>
      <c r="CH18" s="772"/>
      <c r="CI18" s="773"/>
      <c r="CJ18" s="773"/>
      <c r="CK18" s="773"/>
      <c r="CL18" s="774"/>
      <c r="CM18" s="772"/>
      <c r="CN18" s="773"/>
      <c r="CO18" s="773"/>
      <c r="CP18" s="773"/>
      <c r="CQ18" s="774"/>
      <c r="CR18" s="772"/>
      <c r="CS18" s="773"/>
      <c r="CT18" s="773"/>
      <c r="CU18" s="773"/>
      <c r="CV18" s="774"/>
      <c r="CW18" s="772"/>
      <c r="CX18" s="773"/>
      <c r="CY18" s="773"/>
      <c r="CZ18" s="773"/>
      <c r="DA18" s="774"/>
      <c r="DB18" s="772"/>
      <c r="DC18" s="773"/>
      <c r="DD18" s="773"/>
      <c r="DE18" s="773"/>
      <c r="DF18" s="774"/>
      <c r="DG18" s="772"/>
      <c r="DH18" s="773"/>
      <c r="DI18" s="773"/>
      <c r="DJ18" s="773"/>
      <c r="DK18" s="774"/>
      <c r="DL18" s="772"/>
      <c r="DM18" s="773"/>
      <c r="DN18" s="773"/>
      <c r="DO18" s="773"/>
      <c r="DP18" s="774"/>
      <c r="DQ18" s="772"/>
      <c r="DR18" s="773"/>
      <c r="DS18" s="773"/>
      <c r="DT18" s="773"/>
      <c r="DU18" s="774"/>
      <c r="DV18" s="769"/>
      <c r="DW18" s="770"/>
      <c r="DX18" s="770"/>
      <c r="DY18" s="770"/>
      <c r="DZ18" s="775"/>
      <c r="EA18" s="229"/>
    </row>
    <row r="19" spans="1:131" s="230" customFormat="1" ht="26.25" customHeight="1" x14ac:dyDescent="0.15">
      <c r="A19" s="233">
        <v>13</v>
      </c>
      <c r="B19" s="736"/>
      <c r="C19" s="737"/>
      <c r="D19" s="737"/>
      <c r="E19" s="737"/>
      <c r="F19" s="737"/>
      <c r="G19" s="737"/>
      <c r="H19" s="737"/>
      <c r="I19" s="737"/>
      <c r="J19" s="737"/>
      <c r="K19" s="737"/>
      <c r="L19" s="737"/>
      <c r="M19" s="737"/>
      <c r="N19" s="737"/>
      <c r="O19" s="737"/>
      <c r="P19" s="738"/>
      <c r="Q19" s="739"/>
      <c r="R19" s="740"/>
      <c r="S19" s="740"/>
      <c r="T19" s="740"/>
      <c r="U19" s="740"/>
      <c r="V19" s="740"/>
      <c r="W19" s="740"/>
      <c r="X19" s="740"/>
      <c r="Y19" s="740"/>
      <c r="Z19" s="740"/>
      <c r="AA19" s="740"/>
      <c r="AB19" s="740"/>
      <c r="AC19" s="740"/>
      <c r="AD19" s="740"/>
      <c r="AE19" s="741"/>
      <c r="AF19" s="742"/>
      <c r="AG19" s="743"/>
      <c r="AH19" s="743"/>
      <c r="AI19" s="743"/>
      <c r="AJ19" s="744"/>
      <c r="AK19" s="745"/>
      <c r="AL19" s="746"/>
      <c r="AM19" s="746"/>
      <c r="AN19" s="746"/>
      <c r="AO19" s="746"/>
      <c r="AP19" s="746"/>
      <c r="AQ19" s="746"/>
      <c r="AR19" s="746"/>
      <c r="AS19" s="746"/>
      <c r="AT19" s="746"/>
      <c r="AU19" s="767"/>
      <c r="AV19" s="767"/>
      <c r="AW19" s="767"/>
      <c r="AX19" s="767"/>
      <c r="AY19" s="768"/>
      <c r="AZ19" s="226"/>
      <c r="BA19" s="226"/>
      <c r="BB19" s="226"/>
      <c r="BC19" s="226"/>
      <c r="BD19" s="226"/>
      <c r="BE19" s="227"/>
      <c r="BF19" s="227"/>
      <c r="BG19" s="227"/>
      <c r="BH19" s="227"/>
      <c r="BI19" s="227"/>
      <c r="BJ19" s="227"/>
      <c r="BK19" s="227"/>
      <c r="BL19" s="227"/>
      <c r="BM19" s="227"/>
      <c r="BN19" s="227"/>
      <c r="BO19" s="227"/>
      <c r="BP19" s="227"/>
      <c r="BQ19" s="233">
        <v>13</v>
      </c>
      <c r="BR19" s="234"/>
      <c r="BS19" s="769"/>
      <c r="BT19" s="770"/>
      <c r="BU19" s="770"/>
      <c r="BV19" s="770"/>
      <c r="BW19" s="770"/>
      <c r="BX19" s="770"/>
      <c r="BY19" s="770"/>
      <c r="BZ19" s="770"/>
      <c r="CA19" s="770"/>
      <c r="CB19" s="770"/>
      <c r="CC19" s="770"/>
      <c r="CD19" s="770"/>
      <c r="CE19" s="770"/>
      <c r="CF19" s="770"/>
      <c r="CG19" s="771"/>
      <c r="CH19" s="772"/>
      <c r="CI19" s="773"/>
      <c r="CJ19" s="773"/>
      <c r="CK19" s="773"/>
      <c r="CL19" s="774"/>
      <c r="CM19" s="772"/>
      <c r="CN19" s="773"/>
      <c r="CO19" s="773"/>
      <c r="CP19" s="773"/>
      <c r="CQ19" s="774"/>
      <c r="CR19" s="772"/>
      <c r="CS19" s="773"/>
      <c r="CT19" s="773"/>
      <c r="CU19" s="773"/>
      <c r="CV19" s="774"/>
      <c r="CW19" s="772"/>
      <c r="CX19" s="773"/>
      <c r="CY19" s="773"/>
      <c r="CZ19" s="773"/>
      <c r="DA19" s="774"/>
      <c r="DB19" s="772"/>
      <c r="DC19" s="773"/>
      <c r="DD19" s="773"/>
      <c r="DE19" s="773"/>
      <c r="DF19" s="774"/>
      <c r="DG19" s="772"/>
      <c r="DH19" s="773"/>
      <c r="DI19" s="773"/>
      <c r="DJ19" s="773"/>
      <c r="DK19" s="774"/>
      <c r="DL19" s="772"/>
      <c r="DM19" s="773"/>
      <c r="DN19" s="773"/>
      <c r="DO19" s="773"/>
      <c r="DP19" s="774"/>
      <c r="DQ19" s="772"/>
      <c r="DR19" s="773"/>
      <c r="DS19" s="773"/>
      <c r="DT19" s="773"/>
      <c r="DU19" s="774"/>
      <c r="DV19" s="769"/>
      <c r="DW19" s="770"/>
      <c r="DX19" s="770"/>
      <c r="DY19" s="770"/>
      <c r="DZ19" s="775"/>
      <c r="EA19" s="229"/>
    </row>
    <row r="20" spans="1:131" s="230" customFormat="1" ht="26.25" customHeight="1" x14ac:dyDescent="0.15">
      <c r="A20" s="233">
        <v>14</v>
      </c>
      <c r="B20" s="736"/>
      <c r="C20" s="737"/>
      <c r="D20" s="737"/>
      <c r="E20" s="737"/>
      <c r="F20" s="737"/>
      <c r="G20" s="737"/>
      <c r="H20" s="737"/>
      <c r="I20" s="737"/>
      <c r="J20" s="737"/>
      <c r="K20" s="737"/>
      <c r="L20" s="737"/>
      <c r="M20" s="737"/>
      <c r="N20" s="737"/>
      <c r="O20" s="737"/>
      <c r="P20" s="738"/>
      <c r="Q20" s="739"/>
      <c r="R20" s="740"/>
      <c r="S20" s="740"/>
      <c r="T20" s="740"/>
      <c r="U20" s="740"/>
      <c r="V20" s="740"/>
      <c r="W20" s="740"/>
      <c r="X20" s="740"/>
      <c r="Y20" s="740"/>
      <c r="Z20" s="740"/>
      <c r="AA20" s="740"/>
      <c r="AB20" s="740"/>
      <c r="AC20" s="740"/>
      <c r="AD20" s="740"/>
      <c r="AE20" s="741"/>
      <c r="AF20" s="742"/>
      <c r="AG20" s="743"/>
      <c r="AH20" s="743"/>
      <c r="AI20" s="743"/>
      <c r="AJ20" s="744"/>
      <c r="AK20" s="745"/>
      <c r="AL20" s="746"/>
      <c r="AM20" s="746"/>
      <c r="AN20" s="746"/>
      <c r="AO20" s="746"/>
      <c r="AP20" s="746"/>
      <c r="AQ20" s="746"/>
      <c r="AR20" s="746"/>
      <c r="AS20" s="746"/>
      <c r="AT20" s="746"/>
      <c r="AU20" s="767"/>
      <c r="AV20" s="767"/>
      <c r="AW20" s="767"/>
      <c r="AX20" s="767"/>
      <c r="AY20" s="768"/>
      <c r="AZ20" s="226"/>
      <c r="BA20" s="226"/>
      <c r="BB20" s="226"/>
      <c r="BC20" s="226"/>
      <c r="BD20" s="226"/>
      <c r="BE20" s="227"/>
      <c r="BF20" s="227"/>
      <c r="BG20" s="227"/>
      <c r="BH20" s="227"/>
      <c r="BI20" s="227"/>
      <c r="BJ20" s="227"/>
      <c r="BK20" s="227"/>
      <c r="BL20" s="227"/>
      <c r="BM20" s="227"/>
      <c r="BN20" s="227"/>
      <c r="BO20" s="227"/>
      <c r="BP20" s="227"/>
      <c r="BQ20" s="233">
        <v>14</v>
      </c>
      <c r="BR20" s="234"/>
      <c r="BS20" s="769"/>
      <c r="BT20" s="770"/>
      <c r="BU20" s="770"/>
      <c r="BV20" s="770"/>
      <c r="BW20" s="770"/>
      <c r="BX20" s="770"/>
      <c r="BY20" s="770"/>
      <c r="BZ20" s="770"/>
      <c r="CA20" s="770"/>
      <c r="CB20" s="770"/>
      <c r="CC20" s="770"/>
      <c r="CD20" s="770"/>
      <c r="CE20" s="770"/>
      <c r="CF20" s="770"/>
      <c r="CG20" s="771"/>
      <c r="CH20" s="772"/>
      <c r="CI20" s="773"/>
      <c r="CJ20" s="773"/>
      <c r="CK20" s="773"/>
      <c r="CL20" s="774"/>
      <c r="CM20" s="772"/>
      <c r="CN20" s="773"/>
      <c r="CO20" s="773"/>
      <c r="CP20" s="773"/>
      <c r="CQ20" s="774"/>
      <c r="CR20" s="772"/>
      <c r="CS20" s="773"/>
      <c r="CT20" s="773"/>
      <c r="CU20" s="773"/>
      <c r="CV20" s="774"/>
      <c r="CW20" s="772"/>
      <c r="CX20" s="773"/>
      <c r="CY20" s="773"/>
      <c r="CZ20" s="773"/>
      <c r="DA20" s="774"/>
      <c r="DB20" s="772"/>
      <c r="DC20" s="773"/>
      <c r="DD20" s="773"/>
      <c r="DE20" s="773"/>
      <c r="DF20" s="774"/>
      <c r="DG20" s="772"/>
      <c r="DH20" s="773"/>
      <c r="DI20" s="773"/>
      <c r="DJ20" s="773"/>
      <c r="DK20" s="774"/>
      <c r="DL20" s="772"/>
      <c r="DM20" s="773"/>
      <c r="DN20" s="773"/>
      <c r="DO20" s="773"/>
      <c r="DP20" s="774"/>
      <c r="DQ20" s="772"/>
      <c r="DR20" s="773"/>
      <c r="DS20" s="773"/>
      <c r="DT20" s="773"/>
      <c r="DU20" s="774"/>
      <c r="DV20" s="769"/>
      <c r="DW20" s="770"/>
      <c r="DX20" s="770"/>
      <c r="DY20" s="770"/>
      <c r="DZ20" s="775"/>
      <c r="EA20" s="229"/>
    </row>
    <row r="21" spans="1:131" s="230" customFormat="1" ht="26.25" customHeight="1" thickBot="1" x14ac:dyDescent="0.2">
      <c r="A21" s="233">
        <v>15</v>
      </c>
      <c r="B21" s="736"/>
      <c r="C21" s="737"/>
      <c r="D21" s="737"/>
      <c r="E21" s="737"/>
      <c r="F21" s="737"/>
      <c r="G21" s="737"/>
      <c r="H21" s="737"/>
      <c r="I21" s="737"/>
      <c r="J21" s="737"/>
      <c r="K21" s="737"/>
      <c r="L21" s="737"/>
      <c r="M21" s="737"/>
      <c r="N21" s="737"/>
      <c r="O21" s="737"/>
      <c r="P21" s="738"/>
      <c r="Q21" s="739"/>
      <c r="R21" s="740"/>
      <c r="S21" s="740"/>
      <c r="T21" s="740"/>
      <c r="U21" s="740"/>
      <c r="V21" s="740"/>
      <c r="W21" s="740"/>
      <c r="X21" s="740"/>
      <c r="Y21" s="740"/>
      <c r="Z21" s="740"/>
      <c r="AA21" s="740"/>
      <c r="AB21" s="740"/>
      <c r="AC21" s="740"/>
      <c r="AD21" s="740"/>
      <c r="AE21" s="741"/>
      <c r="AF21" s="742"/>
      <c r="AG21" s="743"/>
      <c r="AH21" s="743"/>
      <c r="AI21" s="743"/>
      <c r="AJ21" s="744"/>
      <c r="AK21" s="745"/>
      <c r="AL21" s="746"/>
      <c r="AM21" s="746"/>
      <c r="AN21" s="746"/>
      <c r="AO21" s="746"/>
      <c r="AP21" s="746"/>
      <c r="AQ21" s="746"/>
      <c r="AR21" s="746"/>
      <c r="AS21" s="746"/>
      <c r="AT21" s="746"/>
      <c r="AU21" s="767"/>
      <c r="AV21" s="767"/>
      <c r="AW21" s="767"/>
      <c r="AX21" s="767"/>
      <c r="AY21" s="768"/>
      <c r="AZ21" s="226"/>
      <c r="BA21" s="226"/>
      <c r="BB21" s="226"/>
      <c r="BC21" s="226"/>
      <c r="BD21" s="226"/>
      <c r="BE21" s="227"/>
      <c r="BF21" s="227"/>
      <c r="BG21" s="227"/>
      <c r="BH21" s="227"/>
      <c r="BI21" s="227"/>
      <c r="BJ21" s="227"/>
      <c r="BK21" s="227"/>
      <c r="BL21" s="227"/>
      <c r="BM21" s="227"/>
      <c r="BN21" s="227"/>
      <c r="BO21" s="227"/>
      <c r="BP21" s="227"/>
      <c r="BQ21" s="233">
        <v>15</v>
      </c>
      <c r="BR21" s="234"/>
      <c r="BS21" s="769"/>
      <c r="BT21" s="770"/>
      <c r="BU21" s="770"/>
      <c r="BV21" s="770"/>
      <c r="BW21" s="770"/>
      <c r="BX21" s="770"/>
      <c r="BY21" s="770"/>
      <c r="BZ21" s="770"/>
      <c r="CA21" s="770"/>
      <c r="CB21" s="770"/>
      <c r="CC21" s="770"/>
      <c r="CD21" s="770"/>
      <c r="CE21" s="770"/>
      <c r="CF21" s="770"/>
      <c r="CG21" s="771"/>
      <c r="CH21" s="772"/>
      <c r="CI21" s="773"/>
      <c r="CJ21" s="773"/>
      <c r="CK21" s="773"/>
      <c r="CL21" s="774"/>
      <c r="CM21" s="772"/>
      <c r="CN21" s="773"/>
      <c r="CO21" s="773"/>
      <c r="CP21" s="773"/>
      <c r="CQ21" s="774"/>
      <c r="CR21" s="772"/>
      <c r="CS21" s="773"/>
      <c r="CT21" s="773"/>
      <c r="CU21" s="773"/>
      <c r="CV21" s="774"/>
      <c r="CW21" s="772"/>
      <c r="CX21" s="773"/>
      <c r="CY21" s="773"/>
      <c r="CZ21" s="773"/>
      <c r="DA21" s="774"/>
      <c r="DB21" s="772"/>
      <c r="DC21" s="773"/>
      <c r="DD21" s="773"/>
      <c r="DE21" s="773"/>
      <c r="DF21" s="774"/>
      <c r="DG21" s="772"/>
      <c r="DH21" s="773"/>
      <c r="DI21" s="773"/>
      <c r="DJ21" s="773"/>
      <c r="DK21" s="774"/>
      <c r="DL21" s="772"/>
      <c r="DM21" s="773"/>
      <c r="DN21" s="773"/>
      <c r="DO21" s="773"/>
      <c r="DP21" s="774"/>
      <c r="DQ21" s="772"/>
      <c r="DR21" s="773"/>
      <c r="DS21" s="773"/>
      <c r="DT21" s="773"/>
      <c r="DU21" s="774"/>
      <c r="DV21" s="769"/>
      <c r="DW21" s="770"/>
      <c r="DX21" s="770"/>
      <c r="DY21" s="770"/>
      <c r="DZ21" s="775"/>
      <c r="EA21" s="229"/>
    </row>
    <row r="22" spans="1:131" s="230" customFormat="1" ht="26.25" customHeight="1" x14ac:dyDescent="0.15">
      <c r="A22" s="233">
        <v>16</v>
      </c>
      <c r="B22" s="736"/>
      <c r="C22" s="737"/>
      <c r="D22" s="737"/>
      <c r="E22" s="737"/>
      <c r="F22" s="737"/>
      <c r="G22" s="737"/>
      <c r="H22" s="737"/>
      <c r="I22" s="737"/>
      <c r="J22" s="737"/>
      <c r="K22" s="737"/>
      <c r="L22" s="737"/>
      <c r="M22" s="737"/>
      <c r="N22" s="737"/>
      <c r="O22" s="737"/>
      <c r="P22" s="738"/>
      <c r="Q22" s="786"/>
      <c r="R22" s="787"/>
      <c r="S22" s="787"/>
      <c r="T22" s="787"/>
      <c r="U22" s="787"/>
      <c r="V22" s="787"/>
      <c r="W22" s="787"/>
      <c r="X22" s="787"/>
      <c r="Y22" s="787"/>
      <c r="Z22" s="787"/>
      <c r="AA22" s="787"/>
      <c r="AB22" s="787"/>
      <c r="AC22" s="787"/>
      <c r="AD22" s="787"/>
      <c r="AE22" s="788"/>
      <c r="AF22" s="742"/>
      <c r="AG22" s="743"/>
      <c r="AH22" s="743"/>
      <c r="AI22" s="743"/>
      <c r="AJ22" s="744"/>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3">
        <v>16</v>
      </c>
      <c r="BR22" s="234"/>
      <c r="BS22" s="769"/>
      <c r="BT22" s="770"/>
      <c r="BU22" s="770"/>
      <c r="BV22" s="770"/>
      <c r="BW22" s="770"/>
      <c r="BX22" s="770"/>
      <c r="BY22" s="770"/>
      <c r="BZ22" s="770"/>
      <c r="CA22" s="770"/>
      <c r="CB22" s="770"/>
      <c r="CC22" s="770"/>
      <c r="CD22" s="770"/>
      <c r="CE22" s="770"/>
      <c r="CF22" s="770"/>
      <c r="CG22" s="771"/>
      <c r="CH22" s="772"/>
      <c r="CI22" s="773"/>
      <c r="CJ22" s="773"/>
      <c r="CK22" s="773"/>
      <c r="CL22" s="774"/>
      <c r="CM22" s="772"/>
      <c r="CN22" s="773"/>
      <c r="CO22" s="773"/>
      <c r="CP22" s="773"/>
      <c r="CQ22" s="774"/>
      <c r="CR22" s="772"/>
      <c r="CS22" s="773"/>
      <c r="CT22" s="773"/>
      <c r="CU22" s="773"/>
      <c r="CV22" s="774"/>
      <c r="CW22" s="772"/>
      <c r="CX22" s="773"/>
      <c r="CY22" s="773"/>
      <c r="CZ22" s="773"/>
      <c r="DA22" s="774"/>
      <c r="DB22" s="772"/>
      <c r="DC22" s="773"/>
      <c r="DD22" s="773"/>
      <c r="DE22" s="773"/>
      <c r="DF22" s="774"/>
      <c r="DG22" s="772"/>
      <c r="DH22" s="773"/>
      <c r="DI22" s="773"/>
      <c r="DJ22" s="773"/>
      <c r="DK22" s="774"/>
      <c r="DL22" s="772"/>
      <c r="DM22" s="773"/>
      <c r="DN22" s="773"/>
      <c r="DO22" s="773"/>
      <c r="DP22" s="774"/>
      <c r="DQ22" s="772"/>
      <c r="DR22" s="773"/>
      <c r="DS22" s="773"/>
      <c r="DT22" s="773"/>
      <c r="DU22" s="774"/>
      <c r="DV22" s="769"/>
      <c r="DW22" s="770"/>
      <c r="DX22" s="770"/>
      <c r="DY22" s="770"/>
      <c r="DZ22" s="775"/>
      <c r="EA22" s="229"/>
    </row>
    <row r="23" spans="1:131" s="230" customFormat="1" ht="26.25" customHeight="1" thickBot="1" x14ac:dyDescent="0.2">
      <c r="A23" s="235" t="s">
        <v>376</v>
      </c>
      <c r="B23" s="776" t="s">
        <v>377</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380</v>
      </c>
      <c r="AG23" s="780"/>
      <c r="AH23" s="780"/>
      <c r="AI23" s="780"/>
      <c r="AJ23" s="783"/>
      <c r="AK23" s="784"/>
      <c r="AL23" s="785"/>
      <c r="AM23" s="785"/>
      <c r="AN23" s="785"/>
      <c r="AO23" s="785"/>
      <c r="AP23" s="780"/>
      <c r="AQ23" s="780"/>
      <c r="AR23" s="780"/>
      <c r="AS23" s="780"/>
      <c r="AT23" s="780"/>
      <c r="AU23" s="796"/>
      <c r="AV23" s="796"/>
      <c r="AW23" s="796"/>
      <c r="AX23" s="796"/>
      <c r="AY23" s="797"/>
      <c r="AZ23" s="798" t="s">
        <v>121</v>
      </c>
      <c r="BA23" s="799"/>
      <c r="BB23" s="799"/>
      <c r="BC23" s="799"/>
      <c r="BD23" s="800"/>
      <c r="BE23" s="227"/>
      <c r="BF23" s="227"/>
      <c r="BG23" s="227"/>
      <c r="BH23" s="227"/>
      <c r="BI23" s="227"/>
      <c r="BJ23" s="227"/>
      <c r="BK23" s="227"/>
      <c r="BL23" s="227"/>
      <c r="BM23" s="227"/>
      <c r="BN23" s="227"/>
      <c r="BO23" s="227"/>
      <c r="BP23" s="227"/>
      <c r="BQ23" s="233">
        <v>17</v>
      </c>
      <c r="BR23" s="234"/>
      <c r="BS23" s="769"/>
      <c r="BT23" s="770"/>
      <c r="BU23" s="770"/>
      <c r="BV23" s="770"/>
      <c r="BW23" s="770"/>
      <c r="BX23" s="770"/>
      <c r="BY23" s="770"/>
      <c r="BZ23" s="770"/>
      <c r="CA23" s="770"/>
      <c r="CB23" s="770"/>
      <c r="CC23" s="770"/>
      <c r="CD23" s="770"/>
      <c r="CE23" s="770"/>
      <c r="CF23" s="770"/>
      <c r="CG23" s="771"/>
      <c r="CH23" s="772"/>
      <c r="CI23" s="773"/>
      <c r="CJ23" s="773"/>
      <c r="CK23" s="773"/>
      <c r="CL23" s="774"/>
      <c r="CM23" s="772"/>
      <c r="CN23" s="773"/>
      <c r="CO23" s="773"/>
      <c r="CP23" s="773"/>
      <c r="CQ23" s="774"/>
      <c r="CR23" s="772"/>
      <c r="CS23" s="773"/>
      <c r="CT23" s="773"/>
      <c r="CU23" s="773"/>
      <c r="CV23" s="774"/>
      <c r="CW23" s="772"/>
      <c r="CX23" s="773"/>
      <c r="CY23" s="773"/>
      <c r="CZ23" s="773"/>
      <c r="DA23" s="774"/>
      <c r="DB23" s="772"/>
      <c r="DC23" s="773"/>
      <c r="DD23" s="773"/>
      <c r="DE23" s="773"/>
      <c r="DF23" s="774"/>
      <c r="DG23" s="772"/>
      <c r="DH23" s="773"/>
      <c r="DI23" s="773"/>
      <c r="DJ23" s="773"/>
      <c r="DK23" s="774"/>
      <c r="DL23" s="772"/>
      <c r="DM23" s="773"/>
      <c r="DN23" s="773"/>
      <c r="DO23" s="773"/>
      <c r="DP23" s="774"/>
      <c r="DQ23" s="772"/>
      <c r="DR23" s="773"/>
      <c r="DS23" s="773"/>
      <c r="DT23" s="773"/>
      <c r="DU23" s="774"/>
      <c r="DV23" s="769"/>
      <c r="DW23" s="770"/>
      <c r="DX23" s="770"/>
      <c r="DY23" s="770"/>
      <c r="DZ23" s="775"/>
      <c r="EA23" s="229"/>
    </row>
    <row r="24" spans="1:131" s="230" customFormat="1" ht="26.25" customHeight="1" x14ac:dyDescent="0.15">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9"/>
      <c r="BT24" s="770"/>
      <c r="BU24" s="770"/>
      <c r="BV24" s="770"/>
      <c r="BW24" s="770"/>
      <c r="BX24" s="770"/>
      <c r="BY24" s="770"/>
      <c r="BZ24" s="770"/>
      <c r="CA24" s="770"/>
      <c r="CB24" s="770"/>
      <c r="CC24" s="770"/>
      <c r="CD24" s="770"/>
      <c r="CE24" s="770"/>
      <c r="CF24" s="770"/>
      <c r="CG24" s="771"/>
      <c r="CH24" s="772"/>
      <c r="CI24" s="773"/>
      <c r="CJ24" s="773"/>
      <c r="CK24" s="773"/>
      <c r="CL24" s="774"/>
      <c r="CM24" s="772"/>
      <c r="CN24" s="773"/>
      <c r="CO24" s="773"/>
      <c r="CP24" s="773"/>
      <c r="CQ24" s="774"/>
      <c r="CR24" s="772"/>
      <c r="CS24" s="773"/>
      <c r="CT24" s="773"/>
      <c r="CU24" s="773"/>
      <c r="CV24" s="774"/>
      <c r="CW24" s="772"/>
      <c r="CX24" s="773"/>
      <c r="CY24" s="773"/>
      <c r="CZ24" s="773"/>
      <c r="DA24" s="774"/>
      <c r="DB24" s="772"/>
      <c r="DC24" s="773"/>
      <c r="DD24" s="773"/>
      <c r="DE24" s="773"/>
      <c r="DF24" s="774"/>
      <c r="DG24" s="772"/>
      <c r="DH24" s="773"/>
      <c r="DI24" s="773"/>
      <c r="DJ24" s="773"/>
      <c r="DK24" s="774"/>
      <c r="DL24" s="772"/>
      <c r="DM24" s="773"/>
      <c r="DN24" s="773"/>
      <c r="DO24" s="773"/>
      <c r="DP24" s="774"/>
      <c r="DQ24" s="772"/>
      <c r="DR24" s="773"/>
      <c r="DS24" s="773"/>
      <c r="DT24" s="773"/>
      <c r="DU24" s="774"/>
      <c r="DV24" s="769"/>
      <c r="DW24" s="770"/>
      <c r="DX24" s="770"/>
      <c r="DY24" s="770"/>
      <c r="DZ24" s="775"/>
      <c r="EA24" s="229"/>
    </row>
    <row r="25" spans="1:131" ht="26.25" customHeight="1" thickBot="1" x14ac:dyDescent="0.2">
      <c r="A25" s="726" t="s">
        <v>379</v>
      </c>
      <c r="B25" s="726"/>
      <c r="C25" s="726"/>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6"/>
      <c r="AI25" s="726"/>
      <c r="AJ25" s="726"/>
      <c r="AK25" s="726"/>
      <c r="AL25" s="726"/>
      <c r="AM25" s="726"/>
      <c r="AN25" s="726"/>
      <c r="AO25" s="726"/>
      <c r="AP25" s="726"/>
      <c r="AQ25" s="726"/>
      <c r="AR25" s="726"/>
      <c r="AS25" s="726"/>
      <c r="AT25" s="726"/>
      <c r="AU25" s="726"/>
      <c r="AV25" s="726"/>
      <c r="AW25" s="726"/>
      <c r="AX25" s="726"/>
      <c r="AY25" s="726"/>
      <c r="AZ25" s="726"/>
      <c r="BA25" s="726"/>
      <c r="BB25" s="726"/>
      <c r="BC25" s="726"/>
      <c r="BD25" s="726"/>
      <c r="BE25" s="726"/>
      <c r="BF25" s="726"/>
      <c r="BG25" s="726"/>
      <c r="BH25" s="726"/>
      <c r="BI25" s="726"/>
      <c r="BJ25" s="226"/>
      <c r="BK25" s="226"/>
      <c r="BL25" s="226"/>
      <c r="BM25" s="226"/>
      <c r="BN25" s="226"/>
      <c r="BO25" s="236"/>
      <c r="BP25" s="236"/>
      <c r="BQ25" s="233">
        <v>19</v>
      </c>
      <c r="BR25" s="234"/>
      <c r="BS25" s="769"/>
      <c r="BT25" s="770"/>
      <c r="BU25" s="770"/>
      <c r="BV25" s="770"/>
      <c r="BW25" s="770"/>
      <c r="BX25" s="770"/>
      <c r="BY25" s="770"/>
      <c r="BZ25" s="770"/>
      <c r="CA25" s="770"/>
      <c r="CB25" s="770"/>
      <c r="CC25" s="770"/>
      <c r="CD25" s="770"/>
      <c r="CE25" s="770"/>
      <c r="CF25" s="770"/>
      <c r="CG25" s="771"/>
      <c r="CH25" s="772"/>
      <c r="CI25" s="773"/>
      <c r="CJ25" s="773"/>
      <c r="CK25" s="773"/>
      <c r="CL25" s="774"/>
      <c r="CM25" s="772"/>
      <c r="CN25" s="773"/>
      <c r="CO25" s="773"/>
      <c r="CP25" s="773"/>
      <c r="CQ25" s="774"/>
      <c r="CR25" s="772"/>
      <c r="CS25" s="773"/>
      <c r="CT25" s="773"/>
      <c r="CU25" s="773"/>
      <c r="CV25" s="774"/>
      <c r="CW25" s="772"/>
      <c r="CX25" s="773"/>
      <c r="CY25" s="773"/>
      <c r="CZ25" s="773"/>
      <c r="DA25" s="774"/>
      <c r="DB25" s="772"/>
      <c r="DC25" s="773"/>
      <c r="DD25" s="773"/>
      <c r="DE25" s="773"/>
      <c r="DF25" s="774"/>
      <c r="DG25" s="772"/>
      <c r="DH25" s="773"/>
      <c r="DI25" s="773"/>
      <c r="DJ25" s="773"/>
      <c r="DK25" s="774"/>
      <c r="DL25" s="772"/>
      <c r="DM25" s="773"/>
      <c r="DN25" s="773"/>
      <c r="DO25" s="773"/>
      <c r="DP25" s="774"/>
      <c r="DQ25" s="772"/>
      <c r="DR25" s="773"/>
      <c r="DS25" s="773"/>
      <c r="DT25" s="773"/>
      <c r="DU25" s="774"/>
      <c r="DV25" s="769"/>
      <c r="DW25" s="770"/>
      <c r="DX25" s="770"/>
      <c r="DY25" s="770"/>
      <c r="DZ25" s="775"/>
      <c r="EA25" s="224"/>
    </row>
    <row r="26" spans="1:131" ht="26.25" customHeight="1" x14ac:dyDescent="0.15">
      <c r="A26" s="716" t="s">
        <v>357</v>
      </c>
      <c r="B26" s="717"/>
      <c r="C26" s="717"/>
      <c r="D26" s="717"/>
      <c r="E26" s="717"/>
      <c r="F26" s="717"/>
      <c r="G26" s="717"/>
      <c r="H26" s="717"/>
      <c r="I26" s="717"/>
      <c r="J26" s="717"/>
      <c r="K26" s="717"/>
      <c r="L26" s="717"/>
      <c r="M26" s="717"/>
      <c r="N26" s="717"/>
      <c r="O26" s="717"/>
      <c r="P26" s="718"/>
      <c r="Q26" s="712" t="s">
        <v>380</v>
      </c>
      <c r="R26" s="708"/>
      <c r="S26" s="708"/>
      <c r="T26" s="708"/>
      <c r="U26" s="709"/>
      <c r="V26" s="712" t="s">
        <v>381</v>
      </c>
      <c r="W26" s="708"/>
      <c r="X26" s="708"/>
      <c r="Y26" s="708"/>
      <c r="Z26" s="709"/>
      <c r="AA26" s="712" t="s">
        <v>382</v>
      </c>
      <c r="AB26" s="708"/>
      <c r="AC26" s="708"/>
      <c r="AD26" s="708"/>
      <c r="AE26" s="708"/>
      <c r="AF26" s="801" t="s">
        <v>383</v>
      </c>
      <c r="AG26" s="802"/>
      <c r="AH26" s="802"/>
      <c r="AI26" s="802"/>
      <c r="AJ26" s="803"/>
      <c r="AK26" s="708" t="s">
        <v>384</v>
      </c>
      <c r="AL26" s="708"/>
      <c r="AM26" s="708"/>
      <c r="AN26" s="708"/>
      <c r="AO26" s="709"/>
      <c r="AP26" s="712" t="s">
        <v>385</v>
      </c>
      <c r="AQ26" s="708"/>
      <c r="AR26" s="708"/>
      <c r="AS26" s="708"/>
      <c r="AT26" s="709"/>
      <c r="AU26" s="712" t="s">
        <v>386</v>
      </c>
      <c r="AV26" s="708"/>
      <c r="AW26" s="708"/>
      <c r="AX26" s="708"/>
      <c r="AY26" s="709"/>
      <c r="AZ26" s="712" t="s">
        <v>387</v>
      </c>
      <c r="BA26" s="708"/>
      <c r="BB26" s="708"/>
      <c r="BC26" s="708"/>
      <c r="BD26" s="709"/>
      <c r="BE26" s="712" t="s">
        <v>364</v>
      </c>
      <c r="BF26" s="708"/>
      <c r="BG26" s="708"/>
      <c r="BH26" s="708"/>
      <c r="BI26" s="714"/>
      <c r="BJ26" s="226"/>
      <c r="BK26" s="226"/>
      <c r="BL26" s="226"/>
      <c r="BM26" s="226"/>
      <c r="BN26" s="226"/>
      <c r="BO26" s="236"/>
      <c r="BP26" s="236"/>
      <c r="BQ26" s="233">
        <v>20</v>
      </c>
      <c r="BR26" s="234"/>
      <c r="BS26" s="769"/>
      <c r="BT26" s="770"/>
      <c r="BU26" s="770"/>
      <c r="BV26" s="770"/>
      <c r="BW26" s="770"/>
      <c r="BX26" s="770"/>
      <c r="BY26" s="770"/>
      <c r="BZ26" s="770"/>
      <c r="CA26" s="770"/>
      <c r="CB26" s="770"/>
      <c r="CC26" s="770"/>
      <c r="CD26" s="770"/>
      <c r="CE26" s="770"/>
      <c r="CF26" s="770"/>
      <c r="CG26" s="771"/>
      <c r="CH26" s="772"/>
      <c r="CI26" s="773"/>
      <c r="CJ26" s="773"/>
      <c r="CK26" s="773"/>
      <c r="CL26" s="774"/>
      <c r="CM26" s="772"/>
      <c r="CN26" s="773"/>
      <c r="CO26" s="773"/>
      <c r="CP26" s="773"/>
      <c r="CQ26" s="774"/>
      <c r="CR26" s="772"/>
      <c r="CS26" s="773"/>
      <c r="CT26" s="773"/>
      <c r="CU26" s="773"/>
      <c r="CV26" s="774"/>
      <c r="CW26" s="772"/>
      <c r="CX26" s="773"/>
      <c r="CY26" s="773"/>
      <c r="CZ26" s="773"/>
      <c r="DA26" s="774"/>
      <c r="DB26" s="772"/>
      <c r="DC26" s="773"/>
      <c r="DD26" s="773"/>
      <c r="DE26" s="773"/>
      <c r="DF26" s="774"/>
      <c r="DG26" s="772"/>
      <c r="DH26" s="773"/>
      <c r="DI26" s="773"/>
      <c r="DJ26" s="773"/>
      <c r="DK26" s="774"/>
      <c r="DL26" s="772"/>
      <c r="DM26" s="773"/>
      <c r="DN26" s="773"/>
      <c r="DO26" s="773"/>
      <c r="DP26" s="774"/>
      <c r="DQ26" s="772"/>
      <c r="DR26" s="773"/>
      <c r="DS26" s="773"/>
      <c r="DT26" s="773"/>
      <c r="DU26" s="774"/>
      <c r="DV26" s="769"/>
      <c r="DW26" s="770"/>
      <c r="DX26" s="770"/>
      <c r="DY26" s="770"/>
      <c r="DZ26" s="775"/>
      <c r="EA26" s="224"/>
    </row>
    <row r="27" spans="1:131" ht="26.25" customHeight="1" thickBot="1" x14ac:dyDescent="0.2">
      <c r="A27" s="719"/>
      <c r="B27" s="720"/>
      <c r="C27" s="720"/>
      <c r="D27" s="720"/>
      <c r="E27" s="720"/>
      <c r="F27" s="720"/>
      <c r="G27" s="720"/>
      <c r="H27" s="720"/>
      <c r="I27" s="720"/>
      <c r="J27" s="720"/>
      <c r="K27" s="720"/>
      <c r="L27" s="720"/>
      <c r="M27" s="720"/>
      <c r="N27" s="720"/>
      <c r="O27" s="720"/>
      <c r="P27" s="721"/>
      <c r="Q27" s="713"/>
      <c r="R27" s="710"/>
      <c r="S27" s="710"/>
      <c r="T27" s="710"/>
      <c r="U27" s="711"/>
      <c r="V27" s="713"/>
      <c r="W27" s="710"/>
      <c r="X27" s="710"/>
      <c r="Y27" s="710"/>
      <c r="Z27" s="711"/>
      <c r="AA27" s="713"/>
      <c r="AB27" s="710"/>
      <c r="AC27" s="710"/>
      <c r="AD27" s="710"/>
      <c r="AE27" s="710"/>
      <c r="AF27" s="804"/>
      <c r="AG27" s="805"/>
      <c r="AH27" s="805"/>
      <c r="AI27" s="805"/>
      <c r="AJ27" s="806"/>
      <c r="AK27" s="710"/>
      <c r="AL27" s="710"/>
      <c r="AM27" s="710"/>
      <c r="AN27" s="710"/>
      <c r="AO27" s="711"/>
      <c r="AP27" s="713"/>
      <c r="AQ27" s="710"/>
      <c r="AR27" s="710"/>
      <c r="AS27" s="710"/>
      <c r="AT27" s="711"/>
      <c r="AU27" s="713"/>
      <c r="AV27" s="710"/>
      <c r="AW27" s="710"/>
      <c r="AX27" s="710"/>
      <c r="AY27" s="711"/>
      <c r="AZ27" s="713"/>
      <c r="BA27" s="710"/>
      <c r="BB27" s="710"/>
      <c r="BC27" s="710"/>
      <c r="BD27" s="711"/>
      <c r="BE27" s="713"/>
      <c r="BF27" s="710"/>
      <c r="BG27" s="710"/>
      <c r="BH27" s="710"/>
      <c r="BI27" s="715"/>
      <c r="BJ27" s="226"/>
      <c r="BK27" s="226"/>
      <c r="BL27" s="226"/>
      <c r="BM27" s="226"/>
      <c r="BN27" s="226"/>
      <c r="BO27" s="236"/>
      <c r="BP27" s="236"/>
      <c r="BQ27" s="233">
        <v>21</v>
      </c>
      <c r="BR27" s="234"/>
      <c r="BS27" s="769"/>
      <c r="BT27" s="770"/>
      <c r="BU27" s="770"/>
      <c r="BV27" s="770"/>
      <c r="BW27" s="770"/>
      <c r="BX27" s="770"/>
      <c r="BY27" s="770"/>
      <c r="BZ27" s="770"/>
      <c r="CA27" s="770"/>
      <c r="CB27" s="770"/>
      <c r="CC27" s="770"/>
      <c r="CD27" s="770"/>
      <c r="CE27" s="770"/>
      <c r="CF27" s="770"/>
      <c r="CG27" s="771"/>
      <c r="CH27" s="772"/>
      <c r="CI27" s="773"/>
      <c r="CJ27" s="773"/>
      <c r="CK27" s="773"/>
      <c r="CL27" s="774"/>
      <c r="CM27" s="772"/>
      <c r="CN27" s="773"/>
      <c r="CO27" s="773"/>
      <c r="CP27" s="773"/>
      <c r="CQ27" s="774"/>
      <c r="CR27" s="772"/>
      <c r="CS27" s="773"/>
      <c r="CT27" s="773"/>
      <c r="CU27" s="773"/>
      <c r="CV27" s="774"/>
      <c r="CW27" s="772"/>
      <c r="CX27" s="773"/>
      <c r="CY27" s="773"/>
      <c r="CZ27" s="773"/>
      <c r="DA27" s="774"/>
      <c r="DB27" s="772"/>
      <c r="DC27" s="773"/>
      <c r="DD27" s="773"/>
      <c r="DE27" s="773"/>
      <c r="DF27" s="774"/>
      <c r="DG27" s="772"/>
      <c r="DH27" s="773"/>
      <c r="DI27" s="773"/>
      <c r="DJ27" s="773"/>
      <c r="DK27" s="774"/>
      <c r="DL27" s="772"/>
      <c r="DM27" s="773"/>
      <c r="DN27" s="773"/>
      <c r="DO27" s="773"/>
      <c r="DP27" s="774"/>
      <c r="DQ27" s="772"/>
      <c r="DR27" s="773"/>
      <c r="DS27" s="773"/>
      <c r="DT27" s="773"/>
      <c r="DU27" s="774"/>
      <c r="DV27" s="769"/>
      <c r="DW27" s="770"/>
      <c r="DX27" s="770"/>
      <c r="DY27" s="770"/>
      <c r="DZ27" s="775"/>
      <c r="EA27" s="224"/>
    </row>
    <row r="28" spans="1:131" ht="26.25" customHeight="1" thickTop="1" x14ac:dyDescent="0.15">
      <c r="A28" s="237">
        <v>1</v>
      </c>
      <c r="B28" s="747" t="s">
        <v>388</v>
      </c>
      <c r="C28" s="748"/>
      <c r="D28" s="748"/>
      <c r="E28" s="748"/>
      <c r="F28" s="748"/>
      <c r="G28" s="748"/>
      <c r="H28" s="748"/>
      <c r="I28" s="748"/>
      <c r="J28" s="748"/>
      <c r="K28" s="748"/>
      <c r="L28" s="748"/>
      <c r="M28" s="748"/>
      <c r="N28" s="748"/>
      <c r="O28" s="748"/>
      <c r="P28" s="749"/>
      <c r="Q28" s="809">
        <v>778</v>
      </c>
      <c r="R28" s="810"/>
      <c r="S28" s="810"/>
      <c r="T28" s="810"/>
      <c r="U28" s="810"/>
      <c r="V28" s="810">
        <v>745</v>
      </c>
      <c r="W28" s="810"/>
      <c r="X28" s="810"/>
      <c r="Y28" s="810"/>
      <c r="Z28" s="810"/>
      <c r="AA28" s="810">
        <v>33</v>
      </c>
      <c r="AB28" s="810"/>
      <c r="AC28" s="810"/>
      <c r="AD28" s="810"/>
      <c r="AE28" s="811"/>
      <c r="AF28" s="812">
        <v>33</v>
      </c>
      <c r="AG28" s="810"/>
      <c r="AH28" s="810"/>
      <c r="AI28" s="810"/>
      <c r="AJ28" s="813"/>
      <c r="AK28" s="814">
        <v>90</v>
      </c>
      <c r="AL28" s="815"/>
      <c r="AM28" s="815"/>
      <c r="AN28" s="815"/>
      <c r="AO28" s="815"/>
      <c r="AP28" s="815">
        <v>0</v>
      </c>
      <c r="AQ28" s="815"/>
      <c r="AR28" s="815"/>
      <c r="AS28" s="815"/>
      <c r="AT28" s="815"/>
      <c r="AU28" s="815">
        <v>0</v>
      </c>
      <c r="AV28" s="815"/>
      <c r="AW28" s="815"/>
      <c r="AX28" s="815"/>
      <c r="AY28" s="815"/>
      <c r="AZ28" s="816">
        <v>0</v>
      </c>
      <c r="BA28" s="816"/>
      <c r="BB28" s="816"/>
      <c r="BC28" s="816"/>
      <c r="BD28" s="816"/>
      <c r="BE28" s="807"/>
      <c r="BF28" s="807"/>
      <c r="BG28" s="807"/>
      <c r="BH28" s="807"/>
      <c r="BI28" s="808"/>
      <c r="BJ28" s="226"/>
      <c r="BK28" s="226"/>
      <c r="BL28" s="226"/>
      <c r="BM28" s="226"/>
      <c r="BN28" s="226"/>
      <c r="BO28" s="236"/>
      <c r="BP28" s="236"/>
      <c r="BQ28" s="233">
        <v>22</v>
      </c>
      <c r="BR28" s="234"/>
      <c r="BS28" s="769"/>
      <c r="BT28" s="770"/>
      <c r="BU28" s="770"/>
      <c r="BV28" s="770"/>
      <c r="BW28" s="770"/>
      <c r="BX28" s="770"/>
      <c r="BY28" s="770"/>
      <c r="BZ28" s="770"/>
      <c r="CA28" s="770"/>
      <c r="CB28" s="770"/>
      <c r="CC28" s="770"/>
      <c r="CD28" s="770"/>
      <c r="CE28" s="770"/>
      <c r="CF28" s="770"/>
      <c r="CG28" s="771"/>
      <c r="CH28" s="772"/>
      <c r="CI28" s="773"/>
      <c r="CJ28" s="773"/>
      <c r="CK28" s="773"/>
      <c r="CL28" s="774"/>
      <c r="CM28" s="772"/>
      <c r="CN28" s="773"/>
      <c r="CO28" s="773"/>
      <c r="CP28" s="773"/>
      <c r="CQ28" s="774"/>
      <c r="CR28" s="772"/>
      <c r="CS28" s="773"/>
      <c r="CT28" s="773"/>
      <c r="CU28" s="773"/>
      <c r="CV28" s="774"/>
      <c r="CW28" s="772"/>
      <c r="CX28" s="773"/>
      <c r="CY28" s="773"/>
      <c r="CZ28" s="773"/>
      <c r="DA28" s="774"/>
      <c r="DB28" s="772"/>
      <c r="DC28" s="773"/>
      <c r="DD28" s="773"/>
      <c r="DE28" s="773"/>
      <c r="DF28" s="774"/>
      <c r="DG28" s="772"/>
      <c r="DH28" s="773"/>
      <c r="DI28" s="773"/>
      <c r="DJ28" s="773"/>
      <c r="DK28" s="774"/>
      <c r="DL28" s="772"/>
      <c r="DM28" s="773"/>
      <c r="DN28" s="773"/>
      <c r="DO28" s="773"/>
      <c r="DP28" s="774"/>
      <c r="DQ28" s="772"/>
      <c r="DR28" s="773"/>
      <c r="DS28" s="773"/>
      <c r="DT28" s="773"/>
      <c r="DU28" s="774"/>
      <c r="DV28" s="769"/>
      <c r="DW28" s="770"/>
      <c r="DX28" s="770"/>
      <c r="DY28" s="770"/>
      <c r="DZ28" s="775"/>
      <c r="EA28" s="224"/>
    </row>
    <row r="29" spans="1:131" ht="26.25" customHeight="1" x14ac:dyDescent="0.15">
      <c r="A29" s="237">
        <v>2</v>
      </c>
      <c r="B29" s="736" t="s">
        <v>389</v>
      </c>
      <c r="C29" s="737"/>
      <c r="D29" s="737"/>
      <c r="E29" s="737"/>
      <c r="F29" s="737"/>
      <c r="G29" s="737"/>
      <c r="H29" s="737"/>
      <c r="I29" s="737"/>
      <c r="J29" s="737"/>
      <c r="K29" s="737"/>
      <c r="L29" s="737"/>
      <c r="M29" s="737"/>
      <c r="N29" s="737"/>
      <c r="O29" s="737"/>
      <c r="P29" s="738"/>
      <c r="Q29" s="739">
        <v>491</v>
      </c>
      <c r="R29" s="740"/>
      <c r="S29" s="740"/>
      <c r="T29" s="740"/>
      <c r="U29" s="740"/>
      <c r="V29" s="740">
        <v>462</v>
      </c>
      <c r="W29" s="740"/>
      <c r="X29" s="740"/>
      <c r="Y29" s="740"/>
      <c r="Z29" s="740"/>
      <c r="AA29" s="740">
        <v>29</v>
      </c>
      <c r="AB29" s="740"/>
      <c r="AC29" s="740"/>
      <c r="AD29" s="740"/>
      <c r="AE29" s="741"/>
      <c r="AF29" s="742">
        <v>29</v>
      </c>
      <c r="AG29" s="743"/>
      <c r="AH29" s="743"/>
      <c r="AI29" s="743"/>
      <c r="AJ29" s="744"/>
      <c r="AK29" s="821">
        <v>98</v>
      </c>
      <c r="AL29" s="817"/>
      <c r="AM29" s="817"/>
      <c r="AN29" s="817"/>
      <c r="AO29" s="817"/>
      <c r="AP29" s="817">
        <v>0</v>
      </c>
      <c r="AQ29" s="817"/>
      <c r="AR29" s="817"/>
      <c r="AS29" s="817"/>
      <c r="AT29" s="817"/>
      <c r="AU29" s="817">
        <v>0</v>
      </c>
      <c r="AV29" s="817"/>
      <c r="AW29" s="817"/>
      <c r="AX29" s="817"/>
      <c r="AY29" s="817"/>
      <c r="AZ29" s="818">
        <v>0</v>
      </c>
      <c r="BA29" s="818"/>
      <c r="BB29" s="818"/>
      <c r="BC29" s="818"/>
      <c r="BD29" s="818"/>
      <c r="BE29" s="819"/>
      <c r="BF29" s="819"/>
      <c r="BG29" s="819"/>
      <c r="BH29" s="819"/>
      <c r="BI29" s="820"/>
      <c r="BJ29" s="226"/>
      <c r="BK29" s="226"/>
      <c r="BL29" s="226"/>
      <c r="BM29" s="226"/>
      <c r="BN29" s="226"/>
      <c r="BO29" s="236"/>
      <c r="BP29" s="236"/>
      <c r="BQ29" s="233">
        <v>23</v>
      </c>
      <c r="BR29" s="234"/>
      <c r="BS29" s="769"/>
      <c r="BT29" s="770"/>
      <c r="BU29" s="770"/>
      <c r="BV29" s="770"/>
      <c r="BW29" s="770"/>
      <c r="BX29" s="770"/>
      <c r="BY29" s="770"/>
      <c r="BZ29" s="770"/>
      <c r="CA29" s="770"/>
      <c r="CB29" s="770"/>
      <c r="CC29" s="770"/>
      <c r="CD29" s="770"/>
      <c r="CE29" s="770"/>
      <c r="CF29" s="770"/>
      <c r="CG29" s="771"/>
      <c r="CH29" s="772"/>
      <c r="CI29" s="773"/>
      <c r="CJ29" s="773"/>
      <c r="CK29" s="773"/>
      <c r="CL29" s="774"/>
      <c r="CM29" s="772"/>
      <c r="CN29" s="773"/>
      <c r="CO29" s="773"/>
      <c r="CP29" s="773"/>
      <c r="CQ29" s="774"/>
      <c r="CR29" s="772"/>
      <c r="CS29" s="773"/>
      <c r="CT29" s="773"/>
      <c r="CU29" s="773"/>
      <c r="CV29" s="774"/>
      <c r="CW29" s="772"/>
      <c r="CX29" s="773"/>
      <c r="CY29" s="773"/>
      <c r="CZ29" s="773"/>
      <c r="DA29" s="774"/>
      <c r="DB29" s="772"/>
      <c r="DC29" s="773"/>
      <c r="DD29" s="773"/>
      <c r="DE29" s="773"/>
      <c r="DF29" s="774"/>
      <c r="DG29" s="772"/>
      <c r="DH29" s="773"/>
      <c r="DI29" s="773"/>
      <c r="DJ29" s="773"/>
      <c r="DK29" s="774"/>
      <c r="DL29" s="772"/>
      <c r="DM29" s="773"/>
      <c r="DN29" s="773"/>
      <c r="DO29" s="773"/>
      <c r="DP29" s="774"/>
      <c r="DQ29" s="772"/>
      <c r="DR29" s="773"/>
      <c r="DS29" s="773"/>
      <c r="DT29" s="773"/>
      <c r="DU29" s="774"/>
      <c r="DV29" s="769"/>
      <c r="DW29" s="770"/>
      <c r="DX29" s="770"/>
      <c r="DY29" s="770"/>
      <c r="DZ29" s="775"/>
      <c r="EA29" s="224"/>
    </row>
    <row r="30" spans="1:131" ht="26.25" customHeight="1" x14ac:dyDescent="0.15">
      <c r="A30" s="237">
        <v>3</v>
      </c>
      <c r="B30" s="736" t="s">
        <v>390</v>
      </c>
      <c r="C30" s="737"/>
      <c r="D30" s="737"/>
      <c r="E30" s="737"/>
      <c r="F30" s="737"/>
      <c r="G30" s="737"/>
      <c r="H30" s="737"/>
      <c r="I30" s="737"/>
      <c r="J30" s="737"/>
      <c r="K30" s="737"/>
      <c r="L30" s="737"/>
      <c r="M30" s="737"/>
      <c r="N30" s="737"/>
      <c r="O30" s="737"/>
      <c r="P30" s="738"/>
      <c r="Q30" s="739">
        <v>37</v>
      </c>
      <c r="R30" s="740"/>
      <c r="S30" s="740"/>
      <c r="T30" s="740"/>
      <c r="U30" s="740"/>
      <c r="V30" s="740">
        <v>35</v>
      </c>
      <c r="W30" s="740"/>
      <c r="X30" s="740"/>
      <c r="Y30" s="740"/>
      <c r="Z30" s="740"/>
      <c r="AA30" s="740">
        <v>2</v>
      </c>
      <c r="AB30" s="740"/>
      <c r="AC30" s="740"/>
      <c r="AD30" s="740"/>
      <c r="AE30" s="741"/>
      <c r="AF30" s="742">
        <v>2</v>
      </c>
      <c r="AG30" s="743"/>
      <c r="AH30" s="743"/>
      <c r="AI30" s="743"/>
      <c r="AJ30" s="744"/>
      <c r="AK30" s="821">
        <v>27</v>
      </c>
      <c r="AL30" s="817"/>
      <c r="AM30" s="817"/>
      <c r="AN30" s="817"/>
      <c r="AO30" s="817"/>
      <c r="AP30" s="817">
        <v>0</v>
      </c>
      <c r="AQ30" s="817"/>
      <c r="AR30" s="817"/>
      <c r="AS30" s="817"/>
      <c r="AT30" s="817"/>
      <c r="AU30" s="817">
        <v>0</v>
      </c>
      <c r="AV30" s="817"/>
      <c r="AW30" s="817"/>
      <c r="AX30" s="817"/>
      <c r="AY30" s="817"/>
      <c r="AZ30" s="818">
        <v>0</v>
      </c>
      <c r="BA30" s="818"/>
      <c r="BB30" s="818"/>
      <c r="BC30" s="818"/>
      <c r="BD30" s="818"/>
      <c r="BE30" s="819"/>
      <c r="BF30" s="819"/>
      <c r="BG30" s="819"/>
      <c r="BH30" s="819"/>
      <c r="BI30" s="820"/>
      <c r="BJ30" s="226"/>
      <c r="BK30" s="226"/>
      <c r="BL30" s="226"/>
      <c r="BM30" s="226"/>
      <c r="BN30" s="226"/>
      <c r="BO30" s="236"/>
      <c r="BP30" s="236"/>
      <c r="BQ30" s="233">
        <v>24</v>
      </c>
      <c r="BR30" s="234"/>
      <c r="BS30" s="769"/>
      <c r="BT30" s="770"/>
      <c r="BU30" s="770"/>
      <c r="BV30" s="770"/>
      <c r="BW30" s="770"/>
      <c r="BX30" s="770"/>
      <c r="BY30" s="770"/>
      <c r="BZ30" s="770"/>
      <c r="CA30" s="770"/>
      <c r="CB30" s="770"/>
      <c r="CC30" s="770"/>
      <c r="CD30" s="770"/>
      <c r="CE30" s="770"/>
      <c r="CF30" s="770"/>
      <c r="CG30" s="771"/>
      <c r="CH30" s="772"/>
      <c r="CI30" s="773"/>
      <c r="CJ30" s="773"/>
      <c r="CK30" s="773"/>
      <c r="CL30" s="774"/>
      <c r="CM30" s="772"/>
      <c r="CN30" s="773"/>
      <c r="CO30" s="773"/>
      <c r="CP30" s="773"/>
      <c r="CQ30" s="774"/>
      <c r="CR30" s="772"/>
      <c r="CS30" s="773"/>
      <c r="CT30" s="773"/>
      <c r="CU30" s="773"/>
      <c r="CV30" s="774"/>
      <c r="CW30" s="772"/>
      <c r="CX30" s="773"/>
      <c r="CY30" s="773"/>
      <c r="CZ30" s="773"/>
      <c r="DA30" s="774"/>
      <c r="DB30" s="772"/>
      <c r="DC30" s="773"/>
      <c r="DD30" s="773"/>
      <c r="DE30" s="773"/>
      <c r="DF30" s="774"/>
      <c r="DG30" s="772"/>
      <c r="DH30" s="773"/>
      <c r="DI30" s="773"/>
      <c r="DJ30" s="773"/>
      <c r="DK30" s="774"/>
      <c r="DL30" s="772"/>
      <c r="DM30" s="773"/>
      <c r="DN30" s="773"/>
      <c r="DO30" s="773"/>
      <c r="DP30" s="774"/>
      <c r="DQ30" s="772"/>
      <c r="DR30" s="773"/>
      <c r="DS30" s="773"/>
      <c r="DT30" s="773"/>
      <c r="DU30" s="774"/>
      <c r="DV30" s="769"/>
      <c r="DW30" s="770"/>
      <c r="DX30" s="770"/>
      <c r="DY30" s="770"/>
      <c r="DZ30" s="775"/>
      <c r="EA30" s="224"/>
    </row>
    <row r="31" spans="1:131" ht="26.25" customHeight="1" x14ac:dyDescent="0.15">
      <c r="A31" s="237">
        <v>4</v>
      </c>
      <c r="B31" s="736" t="s">
        <v>391</v>
      </c>
      <c r="C31" s="737"/>
      <c r="D31" s="737"/>
      <c r="E31" s="737"/>
      <c r="F31" s="737"/>
      <c r="G31" s="737"/>
      <c r="H31" s="737"/>
      <c r="I31" s="737"/>
      <c r="J31" s="737"/>
      <c r="K31" s="737"/>
      <c r="L31" s="737"/>
      <c r="M31" s="737"/>
      <c r="N31" s="737"/>
      <c r="O31" s="737"/>
      <c r="P31" s="738"/>
      <c r="Q31" s="739">
        <v>881</v>
      </c>
      <c r="R31" s="740"/>
      <c r="S31" s="740"/>
      <c r="T31" s="740"/>
      <c r="U31" s="740"/>
      <c r="V31" s="740">
        <v>736</v>
      </c>
      <c r="W31" s="740"/>
      <c r="X31" s="740"/>
      <c r="Y31" s="740"/>
      <c r="Z31" s="740"/>
      <c r="AA31" s="740">
        <v>145</v>
      </c>
      <c r="AB31" s="740"/>
      <c r="AC31" s="740"/>
      <c r="AD31" s="740"/>
      <c r="AE31" s="741"/>
      <c r="AF31" s="742">
        <v>23</v>
      </c>
      <c r="AG31" s="743"/>
      <c r="AH31" s="743"/>
      <c r="AI31" s="743"/>
      <c r="AJ31" s="744"/>
      <c r="AK31" s="821">
        <v>156</v>
      </c>
      <c r="AL31" s="817"/>
      <c r="AM31" s="817"/>
      <c r="AN31" s="817"/>
      <c r="AO31" s="817"/>
      <c r="AP31" s="817">
        <v>1815</v>
      </c>
      <c r="AQ31" s="817"/>
      <c r="AR31" s="817"/>
      <c r="AS31" s="817"/>
      <c r="AT31" s="817"/>
      <c r="AU31" s="817">
        <v>101</v>
      </c>
      <c r="AV31" s="817"/>
      <c r="AW31" s="817"/>
      <c r="AX31" s="817"/>
      <c r="AY31" s="817"/>
      <c r="AZ31" s="818">
        <v>0</v>
      </c>
      <c r="BA31" s="818"/>
      <c r="BB31" s="818"/>
      <c r="BC31" s="818"/>
      <c r="BD31" s="818"/>
      <c r="BE31" s="819" t="s">
        <v>392</v>
      </c>
      <c r="BF31" s="819"/>
      <c r="BG31" s="819"/>
      <c r="BH31" s="819"/>
      <c r="BI31" s="820"/>
      <c r="BJ31" s="226"/>
      <c r="BK31" s="226"/>
      <c r="BL31" s="226"/>
      <c r="BM31" s="226"/>
      <c r="BN31" s="226"/>
      <c r="BO31" s="236"/>
      <c r="BP31" s="236"/>
      <c r="BQ31" s="233">
        <v>25</v>
      </c>
      <c r="BR31" s="234"/>
      <c r="BS31" s="769"/>
      <c r="BT31" s="770"/>
      <c r="BU31" s="770"/>
      <c r="BV31" s="770"/>
      <c r="BW31" s="770"/>
      <c r="BX31" s="770"/>
      <c r="BY31" s="770"/>
      <c r="BZ31" s="770"/>
      <c r="CA31" s="770"/>
      <c r="CB31" s="770"/>
      <c r="CC31" s="770"/>
      <c r="CD31" s="770"/>
      <c r="CE31" s="770"/>
      <c r="CF31" s="770"/>
      <c r="CG31" s="771"/>
      <c r="CH31" s="772"/>
      <c r="CI31" s="773"/>
      <c r="CJ31" s="773"/>
      <c r="CK31" s="773"/>
      <c r="CL31" s="774"/>
      <c r="CM31" s="772"/>
      <c r="CN31" s="773"/>
      <c r="CO31" s="773"/>
      <c r="CP31" s="773"/>
      <c r="CQ31" s="774"/>
      <c r="CR31" s="772"/>
      <c r="CS31" s="773"/>
      <c r="CT31" s="773"/>
      <c r="CU31" s="773"/>
      <c r="CV31" s="774"/>
      <c r="CW31" s="772"/>
      <c r="CX31" s="773"/>
      <c r="CY31" s="773"/>
      <c r="CZ31" s="773"/>
      <c r="DA31" s="774"/>
      <c r="DB31" s="772"/>
      <c r="DC31" s="773"/>
      <c r="DD31" s="773"/>
      <c r="DE31" s="773"/>
      <c r="DF31" s="774"/>
      <c r="DG31" s="772"/>
      <c r="DH31" s="773"/>
      <c r="DI31" s="773"/>
      <c r="DJ31" s="773"/>
      <c r="DK31" s="774"/>
      <c r="DL31" s="772"/>
      <c r="DM31" s="773"/>
      <c r="DN31" s="773"/>
      <c r="DO31" s="773"/>
      <c r="DP31" s="774"/>
      <c r="DQ31" s="772"/>
      <c r="DR31" s="773"/>
      <c r="DS31" s="773"/>
      <c r="DT31" s="773"/>
      <c r="DU31" s="774"/>
      <c r="DV31" s="769"/>
      <c r="DW31" s="770"/>
      <c r="DX31" s="770"/>
      <c r="DY31" s="770"/>
      <c r="DZ31" s="775"/>
      <c r="EA31" s="224"/>
    </row>
    <row r="32" spans="1:131" ht="26.25" customHeight="1" x14ac:dyDescent="0.15">
      <c r="A32" s="237">
        <v>5</v>
      </c>
      <c r="B32" s="736" t="s">
        <v>393</v>
      </c>
      <c r="C32" s="737"/>
      <c r="D32" s="737"/>
      <c r="E32" s="737"/>
      <c r="F32" s="737"/>
      <c r="G32" s="737"/>
      <c r="H32" s="737"/>
      <c r="I32" s="737"/>
      <c r="J32" s="737"/>
      <c r="K32" s="737"/>
      <c r="L32" s="737"/>
      <c r="M32" s="737"/>
      <c r="N32" s="737"/>
      <c r="O32" s="737"/>
      <c r="P32" s="738"/>
      <c r="Q32" s="739">
        <v>63</v>
      </c>
      <c r="R32" s="740"/>
      <c r="S32" s="740"/>
      <c r="T32" s="740"/>
      <c r="U32" s="740"/>
      <c r="V32" s="740">
        <v>47</v>
      </c>
      <c r="W32" s="740"/>
      <c r="X32" s="740"/>
      <c r="Y32" s="740"/>
      <c r="Z32" s="740"/>
      <c r="AA32" s="740">
        <v>16</v>
      </c>
      <c r="AB32" s="740"/>
      <c r="AC32" s="740"/>
      <c r="AD32" s="740"/>
      <c r="AE32" s="741"/>
      <c r="AF32" s="742">
        <v>16</v>
      </c>
      <c r="AG32" s="743"/>
      <c r="AH32" s="743"/>
      <c r="AI32" s="743"/>
      <c r="AJ32" s="744"/>
      <c r="AK32" s="821">
        <v>44</v>
      </c>
      <c r="AL32" s="817"/>
      <c r="AM32" s="817"/>
      <c r="AN32" s="817"/>
      <c r="AO32" s="817"/>
      <c r="AP32" s="817">
        <v>127</v>
      </c>
      <c r="AQ32" s="817"/>
      <c r="AR32" s="817"/>
      <c r="AS32" s="817"/>
      <c r="AT32" s="817"/>
      <c r="AU32" s="817">
        <v>8</v>
      </c>
      <c r="AV32" s="817"/>
      <c r="AW32" s="817"/>
      <c r="AX32" s="817"/>
      <c r="AY32" s="817"/>
      <c r="AZ32" s="818">
        <v>0</v>
      </c>
      <c r="BA32" s="818"/>
      <c r="BB32" s="818"/>
      <c r="BC32" s="818"/>
      <c r="BD32" s="818"/>
      <c r="BE32" s="819" t="s">
        <v>392</v>
      </c>
      <c r="BF32" s="819"/>
      <c r="BG32" s="819"/>
      <c r="BH32" s="819"/>
      <c r="BI32" s="820"/>
      <c r="BJ32" s="226"/>
      <c r="BK32" s="226"/>
      <c r="BL32" s="226"/>
      <c r="BM32" s="226"/>
      <c r="BN32" s="226"/>
      <c r="BO32" s="236"/>
      <c r="BP32" s="236"/>
      <c r="BQ32" s="233">
        <v>26</v>
      </c>
      <c r="BR32" s="234"/>
      <c r="BS32" s="769"/>
      <c r="BT32" s="770"/>
      <c r="BU32" s="770"/>
      <c r="BV32" s="770"/>
      <c r="BW32" s="770"/>
      <c r="BX32" s="770"/>
      <c r="BY32" s="770"/>
      <c r="BZ32" s="770"/>
      <c r="CA32" s="770"/>
      <c r="CB32" s="770"/>
      <c r="CC32" s="770"/>
      <c r="CD32" s="770"/>
      <c r="CE32" s="770"/>
      <c r="CF32" s="770"/>
      <c r="CG32" s="771"/>
      <c r="CH32" s="772"/>
      <c r="CI32" s="773"/>
      <c r="CJ32" s="773"/>
      <c r="CK32" s="773"/>
      <c r="CL32" s="774"/>
      <c r="CM32" s="772"/>
      <c r="CN32" s="773"/>
      <c r="CO32" s="773"/>
      <c r="CP32" s="773"/>
      <c r="CQ32" s="774"/>
      <c r="CR32" s="772"/>
      <c r="CS32" s="773"/>
      <c r="CT32" s="773"/>
      <c r="CU32" s="773"/>
      <c r="CV32" s="774"/>
      <c r="CW32" s="772"/>
      <c r="CX32" s="773"/>
      <c r="CY32" s="773"/>
      <c r="CZ32" s="773"/>
      <c r="DA32" s="774"/>
      <c r="DB32" s="772"/>
      <c r="DC32" s="773"/>
      <c r="DD32" s="773"/>
      <c r="DE32" s="773"/>
      <c r="DF32" s="774"/>
      <c r="DG32" s="772"/>
      <c r="DH32" s="773"/>
      <c r="DI32" s="773"/>
      <c r="DJ32" s="773"/>
      <c r="DK32" s="774"/>
      <c r="DL32" s="772"/>
      <c r="DM32" s="773"/>
      <c r="DN32" s="773"/>
      <c r="DO32" s="773"/>
      <c r="DP32" s="774"/>
      <c r="DQ32" s="772"/>
      <c r="DR32" s="773"/>
      <c r="DS32" s="773"/>
      <c r="DT32" s="773"/>
      <c r="DU32" s="774"/>
      <c r="DV32" s="769"/>
      <c r="DW32" s="770"/>
      <c r="DX32" s="770"/>
      <c r="DY32" s="770"/>
      <c r="DZ32" s="775"/>
      <c r="EA32" s="224"/>
    </row>
    <row r="33" spans="1:131" ht="26.25" customHeight="1" x14ac:dyDescent="0.15">
      <c r="A33" s="237">
        <v>6</v>
      </c>
      <c r="B33" s="736" t="s">
        <v>394</v>
      </c>
      <c r="C33" s="737"/>
      <c r="D33" s="737"/>
      <c r="E33" s="737"/>
      <c r="F33" s="737"/>
      <c r="G33" s="737"/>
      <c r="H33" s="737"/>
      <c r="I33" s="737"/>
      <c r="J33" s="737"/>
      <c r="K33" s="737"/>
      <c r="L33" s="737"/>
      <c r="M33" s="737"/>
      <c r="N33" s="737"/>
      <c r="O33" s="737"/>
      <c r="P33" s="738"/>
      <c r="Q33" s="739">
        <v>45</v>
      </c>
      <c r="R33" s="740"/>
      <c r="S33" s="740"/>
      <c r="T33" s="740"/>
      <c r="U33" s="740"/>
      <c r="V33" s="740">
        <v>31</v>
      </c>
      <c r="W33" s="740"/>
      <c r="X33" s="740"/>
      <c r="Y33" s="740"/>
      <c r="Z33" s="740"/>
      <c r="AA33" s="740">
        <v>14</v>
      </c>
      <c r="AB33" s="740"/>
      <c r="AC33" s="740"/>
      <c r="AD33" s="740"/>
      <c r="AE33" s="741"/>
      <c r="AF33" s="742">
        <v>13</v>
      </c>
      <c r="AG33" s="743"/>
      <c r="AH33" s="743"/>
      <c r="AI33" s="743"/>
      <c r="AJ33" s="744"/>
      <c r="AK33" s="821">
        <v>19</v>
      </c>
      <c r="AL33" s="817"/>
      <c r="AM33" s="817"/>
      <c r="AN33" s="817"/>
      <c r="AO33" s="817"/>
      <c r="AP33" s="817">
        <v>16</v>
      </c>
      <c r="AQ33" s="817"/>
      <c r="AR33" s="817"/>
      <c r="AS33" s="817"/>
      <c r="AT33" s="817"/>
      <c r="AU33" s="817">
        <v>1</v>
      </c>
      <c r="AV33" s="817"/>
      <c r="AW33" s="817"/>
      <c r="AX33" s="817"/>
      <c r="AY33" s="817"/>
      <c r="AZ33" s="818">
        <v>0</v>
      </c>
      <c r="BA33" s="818"/>
      <c r="BB33" s="818"/>
      <c r="BC33" s="818"/>
      <c r="BD33" s="818"/>
      <c r="BE33" s="819" t="s">
        <v>392</v>
      </c>
      <c r="BF33" s="819"/>
      <c r="BG33" s="819"/>
      <c r="BH33" s="819"/>
      <c r="BI33" s="820"/>
      <c r="BJ33" s="226"/>
      <c r="BK33" s="226"/>
      <c r="BL33" s="226"/>
      <c r="BM33" s="226"/>
      <c r="BN33" s="226"/>
      <c r="BO33" s="236"/>
      <c r="BP33" s="236"/>
      <c r="BQ33" s="233">
        <v>27</v>
      </c>
      <c r="BR33" s="234"/>
      <c r="BS33" s="769"/>
      <c r="BT33" s="770"/>
      <c r="BU33" s="770"/>
      <c r="BV33" s="770"/>
      <c r="BW33" s="770"/>
      <c r="BX33" s="770"/>
      <c r="BY33" s="770"/>
      <c r="BZ33" s="770"/>
      <c r="CA33" s="770"/>
      <c r="CB33" s="770"/>
      <c r="CC33" s="770"/>
      <c r="CD33" s="770"/>
      <c r="CE33" s="770"/>
      <c r="CF33" s="770"/>
      <c r="CG33" s="771"/>
      <c r="CH33" s="772"/>
      <c r="CI33" s="773"/>
      <c r="CJ33" s="773"/>
      <c r="CK33" s="773"/>
      <c r="CL33" s="774"/>
      <c r="CM33" s="772"/>
      <c r="CN33" s="773"/>
      <c r="CO33" s="773"/>
      <c r="CP33" s="773"/>
      <c r="CQ33" s="774"/>
      <c r="CR33" s="772"/>
      <c r="CS33" s="773"/>
      <c r="CT33" s="773"/>
      <c r="CU33" s="773"/>
      <c r="CV33" s="774"/>
      <c r="CW33" s="772"/>
      <c r="CX33" s="773"/>
      <c r="CY33" s="773"/>
      <c r="CZ33" s="773"/>
      <c r="DA33" s="774"/>
      <c r="DB33" s="772"/>
      <c r="DC33" s="773"/>
      <c r="DD33" s="773"/>
      <c r="DE33" s="773"/>
      <c r="DF33" s="774"/>
      <c r="DG33" s="772"/>
      <c r="DH33" s="773"/>
      <c r="DI33" s="773"/>
      <c r="DJ33" s="773"/>
      <c r="DK33" s="774"/>
      <c r="DL33" s="772"/>
      <c r="DM33" s="773"/>
      <c r="DN33" s="773"/>
      <c r="DO33" s="773"/>
      <c r="DP33" s="774"/>
      <c r="DQ33" s="772"/>
      <c r="DR33" s="773"/>
      <c r="DS33" s="773"/>
      <c r="DT33" s="773"/>
      <c r="DU33" s="774"/>
      <c r="DV33" s="769"/>
      <c r="DW33" s="770"/>
      <c r="DX33" s="770"/>
      <c r="DY33" s="770"/>
      <c r="DZ33" s="775"/>
      <c r="EA33" s="224"/>
    </row>
    <row r="34" spans="1:131" ht="26.25" customHeight="1" x14ac:dyDescent="0.15">
      <c r="A34" s="237">
        <v>7</v>
      </c>
      <c r="B34" s="736"/>
      <c r="C34" s="737"/>
      <c r="D34" s="737"/>
      <c r="E34" s="737"/>
      <c r="F34" s="737"/>
      <c r="G34" s="737"/>
      <c r="H34" s="737"/>
      <c r="I34" s="737"/>
      <c r="J34" s="737"/>
      <c r="K34" s="737"/>
      <c r="L34" s="737"/>
      <c r="M34" s="737"/>
      <c r="N34" s="737"/>
      <c r="O34" s="737"/>
      <c r="P34" s="738"/>
      <c r="Q34" s="739"/>
      <c r="R34" s="740"/>
      <c r="S34" s="740"/>
      <c r="T34" s="740"/>
      <c r="U34" s="740"/>
      <c r="V34" s="740"/>
      <c r="W34" s="740"/>
      <c r="X34" s="740"/>
      <c r="Y34" s="740"/>
      <c r="Z34" s="740"/>
      <c r="AA34" s="740"/>
      <c r="AB34" s="740"/>
      <c r="AC34" s="740"/>
      <c r="AD34" s="740"/>
      <c r="AE34" s="741"/>
      <c r="AF34" s="742"/>
      <c r="AG34" s="743"/>
      <c r="AH34" s="743"/>
      <c r="AI34" s="743"/>
      <c r="AJ34" s="744"/>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9"/>
      <c r="BT34" s="770"/>
      <c r="BU34" s="770"/>
      <c r="BV34" s="770"/>
      <c r="BW34" s="770"/>
      <c r="BX34" s="770"/>
      <c r="BY34" s="770"/>
      <c r="BZ34" s="770"/>
      <c r="CA34" s="770"/>
      <c r="CB34" s="770"/>
      <c r="CC34" s="770"/>
      <c r="CD34" s="770"/>
      <c r="CE34" s="770"/>
      <c r="CF34" s="770"/>
      <c r="CG34" s="771"/>
      <c r="CH34" s="772"/>
      <c r="CI34" s="773"/>
      <c r="CJ34" s="773"/>
      <c r="CK34" s="773"/>
      <c r="CL34" s="774"/>
      <c r="CM34" s="772"/>
      <c r="CN34" s="773"/>
      <c r="CO34" s="773"/>
      <c r="CP34" s="773"/>
      <c r="CQ34" s="774"/>
      <c r="CR34" s="772"/>
      <c r="CS34" s="773"/>
      <c r="CT34" s="773"/>
      <c r="CU34" s="773"/>
      <c r="CV34" s="774"/>
      <c r="CW34" s="772"/>
      <c r="CX34" s="773"/>
      <c r="CY34" s="773"/>
      <c r="CZ34" s="773"/>
      <c r="DA34" s="774"/>
      <c r="DB34" s="772"/>
      <c r="DC34" s="773"/>
      <c r="DD34" s="773"/>
      <c r="DE34" s="773"/>
      <c r="DF34" s="774"/>
      <c r="DG34" s="772"/>
      <c r="DH34" s="773"/>
      <c r="DI34" s="773"/>
      <c r="DJ34" s="773"/>
      <c r="DK34" s="774"/>
      <c r="DL34" s="772"/>
      <c r="DM34" s="773"/>
      <c r="DN34" s="773"/>
      <c r="DO34" s="773"/>
      <c r="DP34" s="774"/>
      <c r="DQ34" s="772"/>
      <c r="DR34" s="773"/>
      <c r="DS34" s="773"/>
      <c r="DT34" s="773"/>
      <c r="DU34" s="774"/>
      <c r="DV34" s="769"/>
      <c r="DW34" s="770"/>
      <c r="DX34" s="770"/>
      <c r="DY34" s="770"/>
      <c r="DZ34" s="775"/>
      <c r="EA34" s="224"/>
    </row>
    <row r="35" spans="1:131" ht="26.25" customHeight="1" x14ac:dyDescent="0.15">
      <c r="A35" s="237">
        <v>8</v>
      </c>
      <c r="B35" s="736"/>
      <c r="C35" s="737"/>
      <c r="D35" s="737"/>
      <c r="E35" s="737"/>
      <c r="F35" s="737"/>
      <c r="G35" s="737"/>
      <c r="H35" s="737"/>
      <c r="I35" s="737"/>
      <c r="J35" s="737"/>
      <c r="K35" s="737"/>
      <c r="L35" s="737"/>
      <c r="M35" s="737"/>
      <c r="N35" s="737"/>
      <c r="O35" s="737"/>
      <c r="P35" s="738"/>
      <c r="Q35" s="739"/>
      <c r="R35" s="740"/>
      <c r="S35" s="740"/>
      <c r="T35" s="740"/>
      <c r="U35" s="740"/>
      <c r="V35" s="740"/>
      <c r="W35" s="740"/>
      <c r="X35" s="740"/>
      <c r="Y35" s="740"/>
      <c r="Z35" s="740"/>
      <c r="AA35" s="740"/>
      <c r="AB35" s="740"/>
      <c r="AC35" s="740"/>
      <c r="AD35" s="740"/>
      <c r="AE35" s="741"/>
      <c r="AF35" s="742"/>
      <c r="AG35" s="743"/>
      <c r="AH35" s="743"/>
      <c r="AI35" s="743"/>
      <c r="AJ35" s="744"/>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9"/>
      <c r="BT35" s="770"/>
      <c r="BU35" s="770"/>
      <c r="BV35" s="770"/>
      <c r="BW35" s="770"/>
      <c r="BX35" s="770"/>
      <c r="BY35" s="770"/>
      <c r="BZ35" s="770"/>
      <c r="CA35" s="770"/>
      <c r="CB35" s="770"/>
      <c r="CC35" s="770"/>
      <c r="CD35" s="770"/>
      <c r="CE35" s="770"/>
      <c r="CF35" s="770"/>
      <c r="CG35" s="771"/>
      <c r="CH35" s="772"/>
      <c r="CI35" s="773"/>
      <c r="CJ35" s="773"/>
      <c r="CK35" s="773"/>
      <c r="CL35" s="774"/>
      <c r="CM35" s="772"/>
      <c r="CN35" s="773"/>
      <c r="CO35" s="773"/>
      <c r="CP35" s="773"/>
      <c r="CQ35" s="774"/>
      <c r="CR35" s="772"/>
      <c r="CS35" s="773"/>
      <c r="CT35" s="773"/>
      <c r="CU35" s="773"/>
      <c r="CV35" s="774"/>
      <c r="CW35" s="772"/>
      <c r="CX35" s="773"/>
      <c r="CY35" s="773"/>
      <c r="CZ35" s="773"/>
      <c r="DA35" s="774"/>
      <c r="DB35" s="772"/>
      <c r="DC35" s="773"/>
      <c r="DD35" s="773"/>
      <c r="DE35" s="773"/>
      <c r="DF35" s="774"/>
      <c r="DG35" s="772"/>
      <c r="DH35" s="773"/>
      <c r="DI35" s="773"/>
      <c r="DJ35" s="773"/>
      <c r="DK35" s="774"/>
      <c r="DL35" s="772"/>
      <c r="DM35" s="773"/>
      <c r="DN35" s="773"/>
      <c r="DO35" s="773"/>
      <c r="DP35" s="774"/>
      <c r="DQ35" s="772"/>
      <c r="DR35" s="773"/>
      <c r="DS35" s="773"/>
      <c r="DT35" s="773"/>
      <c r="DU35" s="774"/>
      <c r="DV35" s="769"/>
      <c r="DW35" s="770"/>
      <c r="DX35" s="770"/>
      <c r="DY35" s="770"/>
      <c r="DZ35" s="775"/>
      <c r="EA35" s="224"/>
    </row>
    <row r="36" spans="1:131" ht="26.25" customHeight="1" x14ac:dyDescent="0.15">
      <c r="A36" s="237">
        <v>9</v>
      </c>
      <c r="B36" s="736"/>
      <c r="C36" s="737"/>
      <c r="D36" s="737"/>
      <c r="E36" s="737"/>
      <c r="F36" s="737"/>
      <c r="G36" s="737"/>
      <c r="H36" s="737"/>
      <c r="I36" s="737"/>
      <c r="J36" s="737"/>
      <c r="K36" s="737"/>
      <c r="L36" s="737"/>
      <c r="M36" s="737"/>
      <c r="N36" s="737"/>
      <c r="O36" s="737"/>
      <c r="P36" s="738"/>
      <c r="Q36" s="739"/>
      <c r="R36" s="740"/>
      <c r="S36" s="740"/>
      <c r="T36" s="740"/>
      <c r="U36" s="740"/>
      <c r="V36" s="740"/>
      <c r="W36" s="740"/>
      <c r="X36" s="740"/>
      <c r="Y36" s="740"/>
      <c r="Z36" s="740"/>
      <c r="AA36" s="740"/>
      <c r="AB36" s="740"/>
      <c r="AC36" s="740"/>
      <c r="AD36" s="740"/>
      <c r="AE36" s="741"/>
      <c r="AF36" s="742"/>
      <c r="AG36" s="743"/>
      <c r="AH36" s="743"/>
      <c r="AI36" s="743"/>
      <c r="AJ36" s="744"/>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9"/>
      <c r="BT36" s="770"/>
      <c r="BU36" s="770"/>
      <c r="BV36" s="770"/>
      <c r="BW36" s="770"/>
      <c r="BX36" s="770"/>
      <c r="BY36" s="770"/>
      <c r="BZ36" s="770"/>
      <c r="CA36" s="770"/>
      <c r="CB36" s="770"/>
      <c r="CC36" s="770"/>
      <c r="CD36" s="770"/>
      <c r="CE36" s="770"/>
      <c r="CF36" s="770"/>
      <c r="CG36" s="771"/>
      <c r="CH36" s="772"/>
      <c r="CI36" s="773"/>
      <c r="CJ36" s="773"/>
      <c r="CK36" s="773"/>
      <c r="CL36" s="774"/>
      <c r="CM36" s="772"/>
      <c r="CN36" s="773"/>
      <c r="CO36" s="773"/>
      <c r="CP36" s="773"/>
      <c r="CQ36" s="774"/>
      <c r="CR36" s="772"/>
      <c r="CS36" s="773"/>
      <c r="CT36" s="773"/>
      <c r="CU36" s="773"/>
      <c r="CV36" s="774"/>
      <c r="CW36" s="772"/>
      <c r="CX36" s="773"/>
      <c r="CY36" s="773"/>
      <c r="CZ36" s="773"/>
      <c r="DA36" s="774"/>
      <c r="DB36" s="772"/>
      <c r="DC36" s="773"/>
      <c r="DD36" s="773"/>
      <c r="DE36" s="773"/>
      <c r="DF36" s="774"/>
      <c r="DG36" s="772"/>
      <c r="DH36" s="773"/>
      <c r="DI36" s="773"/>
      <c r="DJ36" s="773"/>
      <c r="DK36" s="774"/>
      <c r="DL36" s="772"/>
      <c r="DM36" s="773"/>
      <c r="DN36" s="773"/>
      <c r="DO36" s="773"/>
      <c r="DP36" s="774"/>
      <c r="DQ36" s="772"/>
      <c r="DR36" s="773"/>
      <c r="DS36" s="773"/>
      <c r="DT36" s="773"/>
      <c r="DU36" s="774"/>
      <c r="DV36" s="769"/>
      <c r="DW36" s="770"/>
      <c r="DX36" s="770"/>
      <c r="DY36" s="770"/>
      <c r="DZ36" s="775"/>
      <c r="EA36" s="224"/>
    </row>
    <row r="37" spans="1:131" ht="26.25" customHeight="1" x14ac:dyDescent="0.15">
      <c r="A37" s="237">
        <v>10</v>
      </c>
      <c r="B37" s="736"/>
      <c r="C37" s="737"/>
      <c r="D37" s="737"/>
      <c r="E37" s="737"/>
      <c r="F37" s="737"/>
      <c r="G37" s="737"/>
      <c r="H37" s="737"/>
      <c r="I37" s="737"/>
      <c r="J37" s="737"/>
      <c r="K37" s="737"/>
      <c r="L37" s="737"/>
      <c r="M37" s="737"/>
      <c r="N37" s="737"/>
      <c r="O37" s="737"/>
      <c r="P37" s="738"/>
      <c r="Q37" s="739"/>
      <c r="R37" s="740"/>
      <c r="S37" s="740"/>
      <c r="T37" s="740"/>
      <c r="U37" s="740"/>
      <c r="V37" s="740"/>
      <c r="W37" s="740"/>
      <c r="X37" s="740"/>
      <c r="Y37" s="740"/>
      <c r="Z37" s="740"/>
      <c r="AA37" s="740"/>
      <c r="AB37" s="740"/>
      <c r="AC37" s="740"/>
      <c r="AD37" s="740"/>
      <c r="AE37" s="741"/>
      <c r="AF37" s="742"/>
      <c r="AG37" s="743"/>
      <c r="AH37" s="743"/>
      <c r="AI37" s="743"/>
      <c r="AJ37" s="744"/>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9"/>
      <c r="BT37" s="770"/>
      <c r="BU37" s="770"/>
      <c r="BV37" s="770"/>
      <c r="BW37" s="770"/>
      <c r="BX37" s="770"/>
      <c r="BY37" s="770"/>
      <c r="BZ37" s="770"/>
      <c r="CA37" s="770"/>
      <c r="CB37" s="770"/>
      <c r="CC37" s="770"/>
      <c r="CD37" s="770"/>
      <c r="CE37" s="770"/>
      <c r="CF37" s="770"/>
      <c r="CG37" s="771"/>
      <c r="CH37" s="772"/>
      <c r="CI37" s="773"/>
      <c r="CJ37" s="773"/>
      <c r="CK37" s="773"/>
      <c r="CL37" s="774"/>
      <c r="CM37" s="772"/>
      <c r="CN37" s="773"/>
      <c r="CO37" s="773"/>
      <c r="CP37" s="773"/>
      <c r="CQ37" s="774"/>
      <c r="CR37" s="772"/>
      <c r="CS37" s="773"/>
      <c r="CT37" s="773"/>
      <c r="CU37" s="773"/>
      <c r="CV37" s="774"/>
      <c r="CW37" s="772"/>
      <c r="CX37" s="773"/>
      <c r="CY37" s="773"/>
      <c r="CZ37" s="773"/>
      <c r="DA37" s="774"/>
      <c r="DB37" s="772"/>
      <c r="DC37" s="773"/>
      <c r="DD37" s="773"/>
      <c r="DE37" s="773"/>
      <c r="DF37" s="774"/>
      <c r="DG37" s="772"/>
      <c r="DH37" s="773"/>
      <c r="DI37" s="773"/>
      <c r="DJ37" s="773"/>
      <c r="DK37" s="774"/>
      <c r="DL37" s="772"/>
      <c r="DM37" s="773"/>
      <c r="DN37" s="773"/>
      <c r="DO37" s="773"/>
      <c r="DP37" s="774"/>
      <c r="DQ37" s="772"/>
      <c r="DR37" s="773"/>
      <c r="DS37" s="773"/>
      <c r="DT37" s="773"/>
      <c r="DU37" s="774"/>
      <c r="DV37" s="769"/>
      <c r="DW37" s="770"/>
      <c r="DX37" s="770"/>
      <c r="DY37" s="770"/>
      <c r="DZ37" s="775"/>
      <c r="EA37" s="224"/>
    </row>
    <row r="38" spans="1:131" ht="26.25" customHeight="1" x14ac:dyDescent="0.15">
      <c r="A38" s="237">
        <v>11</v>
      </c>
      <c r="B38" s="736"/>
      <c r="C38" s="737"/>
      <c r="D38" s="737"/>
      <c r="E38" s="737"/>
      <c r="F38" s="737"/>
      <c r="G38" s="737"/>
      <c r="H38" s="737"/>
      <c r="I38" s="737"/>
      <c r="J38" s="737"/>
      <c r="K38" s="737"/>
      <c r="L38" s="737"/>
      <c r="M38" s="737"/>
      <c r="N38" s="737"/>
      <c r="O38" s="737"/>
      <c r="P38" s="738"/>
      <c r="Q38" s="739"/>
      <c r="R38" s="740"/>
      <c r="S38" s="740"/>
      <c r="T38" s="740"/>
      <c r="U38" s="740"/>
      <c r="V38" s="740"/>
      <c r="W38" s="740"/>
      <c r="X38" s="740"/>
      <c r="Y38" s="740"/>
      <c r="Z38" s="740"/>
      <c r="AA38" s="740"/>
      <c r="AB38" s="740"/>
      <c r="AC38" s="740"/>
      <c r="AD38" s="740"/>
      <c r="AE38" s="741"/>
      <c r="AF38" s="742"/>
      <c r="AG38" s="743"/>
      <c r="AH38" s="743"/>
      <c r="AI38" s="743"/>
      <c r="AJ38" s="744"/>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9"/>
      <c r="BT38" s="770"/>
      <c r="BU38" s="770"/>
      <c r="BV38" s="770"/>
      <c r="BW38" s="770"/>
      <c r="BX38" s="770"/>
      <c r="BY38" s="770"/>
      <c r="BZ38" s="770"/>
      <c r="CA38" s="770"/>
      <c r="CB38" s="770"/>
      <c r="CC38" s="770"/>
      <c r="CD38" s="770"/>
      <c r="CE38" s="770"/>
      <c r="CF38" s="770"/>
      <c r="CG38" s="771"/>
      <c r="CH38" s="772"/>
      <c r="CI38" s="773"/>
      <c r="CJ38" s="773"/>
      <c r="CK38" s="773"/>
      <c r="CL38" s="774"/>
      <c r="CM38" s="772"/>
      <c r="CN38" s="773"/>
      <c r="CO38" s="773"/>
      <c r="CP38" s="773"/>
      <c r="CQ38" s="774"/>
      <c r="CR38" s="772"/>
      <c r="CS38" s="773"/>
      <c r="CT38" s="773"/>
      <c r="CU38" s="773"/>
      <c r="CV38" s="774"/>
      <c r="CW38" s="772"/>
      <c r="CX38" s="773"/>
      <c r="CY38" s="773"/>
      <c r="CZ38" s="773"/>
      <c r="DA38" s="774"/>
      <c r="DB38" s="772"/>
      <c r="DC38" s="773"/>
      <c r="DD38" s="773"/>
      <c r="DE38" s="773"/>
      <c r="DF38" s="774"/>
      <c r="DG38" s="772"/>
      <c r="DH38" s="773"/>
      <c r="DI38" s="773"/>
      <c r="DJ38" s="773"/>
      <c r="DK38" s="774"/>
      <c r="DL38" s="772"/>
      <c r="DM38" s="773"/>
      <c r="DN38" s="773"/>
      <c r="DO38" s="773"/>
      <c r="DP38" s="774"/>
      <c r="DQ38" s="772"/>
      <c r="DR38" s="773"/>
      <c r="DS38" s="773"/>
      <c r="DT38" s="773"/>
      <c r="DU38" s="774"/>
      <c r="DV38" s="769"/>
      <c r="DW38" s="770"/>
      <c r="DX38" s="770"/>
      <c r="DY38" s="770"/>
      <c r="DZ38" s="775"/>
      <c r="EA38" s="224"/>
    </row>
    <row r="39" spans="1:131" ht="26.25" customHeight="1" x14ac:dyDescent="0.15">
      <c r="A39" s="237">
        <v>12</v>
      </c>
      <c r="B39" s="736"/>
      <c r="C39" s="737"/>
      <c r="D39" s="737"/>
      <c r="E39" s="737"/>
      <c r="F39" s="737"/>
      <c r="G39" s="737"/>
      <c r="H39" s="737"/>
      <c r="I39" s="737"/>
      <c r="J39" s="737"/>
      <c r="K39" s="737"/>
      <c r="L39" s="737"/>
      <c r="M39" s="737"/>
      <c r="N39" s="737"/>
      <c r="O39" s="737"/>
      <c r="P39" s="738"/>
      <c r="Q39" s="739"/>
      <c r="R39" s="740"/>
      <c r="S39" s="740"/>
      <c r="T39" s="740"/>
      <c r="U39" s="740"/>
      <c r="V39" s="740"/>
      <c r="W39" s="740"/>
      <c r="X39" s="740"/>
      <c r="Y39" s="740"/>
      <c r="Z39" s="740"/>
      <c r="AA39" s="740"/>
      <c r="AB39" s="740"/>
      <c r="AC39" s="740"/>
      <c r="AD39" s="740"/>
      <c r="AE39" s="741"/>
      <c r="AF39" s="742"/>
      <c r="AG39" s="743"/>
      <c r="AH39" s="743"/>
      <c r="AI39" s="743"/>
      <c r="AJ39" s="744"/>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9"/>
      <c r="BT39" s="770"/>
      <c r="BU39" s="770"/>
      <c r="BV39" s="770"/>
      <c r="BW39" s="770"/>
      <c r="BX39" s="770"/>
      <c r="BY39" s="770"/>
      <c r="BZ39" s="770"/>
      <c r="CA39" s="770"/>
      <c r="CB39" s="770"/>
      <c r="CC39" s="770"/>
      <c r="CD39" s="770"/>
      <c r="CE39" s="770"/>
      <c r="CF39" s="770"/>
      <c r="CG39" s="771"/>
      <c r="CH39" s="772"/>
      <c r="CI39" s="773"/>
      <c r="CJ39" s="773"/>
      <c r="CK39" s="773"/>
      <c r="CL39" s="774"/>
      <c r="CM39" s="772"/>
      <c r="CN39" s="773"/>
      <c r="CO39" s="773"/>
      <c r="CP39" s="773"/>
      <c r="CQ39" s="774"/>
      <c r="CR39" s="772"/>
      <c r="CS39" s="773"/>
      <c r="CT39" s="773"/>
      <c r="CU39" s="773"/>
      <c r="CV39" s="774"/>
      <c r="CW39" s="772"/>
      <c r="CX39" s="773"/>
      <c r="CY39" s="773"/>
      <c r="CZ39" s="773"/>
      <c r="DA39" s="774"/>
      <c r="DB39" s="772"/>
      <c r="DC39" s="773"/>
      <c r="DD39" s="773"/>
      <c r="DE39" s="773"/>
      <c r="DF39" s="774"/>
      <c r="DG39" s="772"/>
      <c r="DH39" s="773"/>
      <c r="DI39" s="773"/>
      <c r="DJ39" s="773"/>
      <c r="DK39" s="774"/>
      <c r="DL39" s="772"/>
      <c r="DM39" s="773"/>
      <c r="DN39" s="773"/>
      <c r="DO39" s="773"/>
      <c r="DP39" s="774"/>
      <c r="DQ39" s="772"/>
      <c r="DR39" s="773"/>
      <c r="DS39" s="773"/>
      <c r="DT39" s="773"/>
      <c r="DU39" s="774"/>
      <c r="DV39" s="769"/>
      <c r="DW39" s="770"/>
      <c r="DX39" s="770"/>
      <c r="DY39" s="770"/>
      <c r="DZ39" s="775"/>
      <c r="EA39" s="224"/>
    </row>
    <row r="40" spans="1:131" ht="26.25" customHeight="1" x14ac:dyDescent="0.15">
      <c r="A40" s="233">
        <v>13</v>
      </c>
      <c r="B40" s="736"/>
      <c r="C40" s="737"/>
      <c r="D40" s="737"/>
      <c r="E40" s="737"/>
      <c r="F40" s="737"/>
      <c r="G40" s="737"/>
      <c r="H40" s="737"/>
      <c r="I40" s="737"/>
      <c r="J40" s="737"/>
      <c r="K40" s="737"/>
      <c r="L40" s="737"/>
      <c r="M40" s="737"/>
      <c r="N40" s="737"/>
      <c r="O40" s="737"/>
      <c r="P40" s="738"/>
      <c r="Q40" s="739"/>
      <c r="R40" s="740"/>
      <c r="S40" s="740"/>
      <c r="T40" s="740"/>
      <c r="U40" s="740"/>
      <c r="V40" s="740"/>
      <c r="W40" s="740"/>
      <c r="X40" s="740"/>
      <c r="Y40" s="740"/>
      <c r="Z40" s="740"/>
      <c r="AA40" s="740"/>
      <c r="AB40" s="740"/>
      <c r="AC40" s="740"/>
      <c r="AD40" s="740"/>
      <c r="AE40" s="741"/>
      <c r="AF40" s="742"/>
      <c r="AG40" s="743"/>
      <c r="AH40" s="743"/>
      <c r="AI40" s="743"/>
      <c r="AJ40" s="744"/>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9"/>
      <c r="BT40" s="770"/>
      <c r="BU40" s="770"/>
      <c r="BV40" s="770"/>
      <c r="BW40" s="770"/>
      <c r="BX40" s="770"/>
      <c r="BY40" s="770"/>
      <c r="BZ40" s="770"/>
      <c r="CA40" s="770"/>
      <c r="CB40" s="770"/>
      <c r="CC40" s="770"/>
      <c r="CD40" s="770"/>
      <c r="CE40" s="770"/>
      <c r="CF40" s="770"/>
      <c r="CG40" s="771"/>
      <c r="CH40" s="772"/>
      <c r="CI40" s="773"/>
      <c r="CJ40" s="773"/>
      <c r="CK40" s="773"/>
      <c r="CL40" s="774"/>
      <c r="CM40" s="772"/>
      <c r="CN40" s="773"/>
      <c r="CO40" s="773"/>
      <c r="CP40" s="773"/>
      <c r="CQ40" s="774"/>
      <c r="CR40" s="772"/>
      <c r="CS40" s="773"/>
      <c r="CT40" s="773"/>
      <c r="CU40" s="773"/>
      <c r="CV40" s="774"/>
      <c r="CW40" s="772"/>
      <c r="CX40" s="773"/>
      <c r="CY40" s="773"/>
      <c r="CZ40" s="773"/>
      <c r="DA40" s="774"/>
      <c r="DB40" s="772"/>
      <c r="DC40" s="773"/>
      <c r="DD40" s="773"/>
      <c r="DE40" s="773"/>
      <c r="DF40" s="774"/>
      <c r="DG40" s="772"/>
      <c r="DH40" s="773"/>
      <c r="DI40" s="773"/>
      <c r="DJ40" s="773"/>
      <c r="DK40" s="774"/>
      <c r="DL40" s="772"/>
      <c r="DM40" s="773"/>
      <c r="DN40" s="773"/>
      <c r="DO40" s="773"/>
      <c r="DP40" s="774"/>
      <c r="DQ40" s="772"/>
      <c r="DR40" s="773"/>
      <c r="DS40" s="773"/>
      <c r="DT40" s="773"/>
      <c r="DU40" s="774"/>
      <c r="DV40" s="769"/>
      <c r="DW40" s="770"/>
      <c r="DX40" s="770"/>
      <c r="DY40" s="770"/>
      <c r="DZ40" s="775"/>
      <c r="EA40" s="224"/>
    </row>
    <row r="41" spans="1:131" ht="26.25" customHeight="1" x14ac:dyDescent="0.15">
      <c r="A41" s="233">
        <v>14</v>
      </c>
      <c r="B41" s="736"/>
      <c r="C41" s="737"/>
      <c r="D41" s="737"/>
      <c r="E41" s="737"/>
      <c r="F41" s="737"/>
      <c r="G41" s="737"/>
      <c r="H41" s="737"/>
      <c r="I41" s="737"/>
      <c r="J41" s="737"/>
      <c r="K41" s="737"/>
      <c r="L41" s="737"/>
      <c r="M41" s="737"/>
      <c r="N41" s="737"/>
      <c r="O41" s="737"/>
      <c r="P41" s="738"/>
      <c r="Q41" s="739"/>
      <c r="R41" s="740"/>
      <c r="S41" s="740"/>
      <c r="T41" s="740"/>
      <c r="U41" s="740"/>
      <c r="V41" s="740"/>
      <c r="W41" s="740"/>
      <c r="X41" s="740"/>
      <c r="Y41" s="740"/>
      <c r="Z41" s="740"/>
      <c r="AA41" s="740"/>
      <c r="AB41" s="740"/>
      <c r="AC41" s="740"/>
      <c r="AD41" s="740"/>
      <c r="AE41" s="741"/>
      <c r="AF41" s="742"/>
      <c r="AG41" s="743"/>
      <c r="AH41" s="743"/>
      <c r="AI41" s="743"/>
      <c r="AJ41" s="744"/>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9"/>
      <c r="BT41" s="770"/>
      <c r="BU41" s="770"/>
      <c r="BV41" s="770"/>
      <c r="BW41" s="770"/>
      <c r="BX41" s="770"/>
      <c r="BY41" s="770"/>
      <c r="BZ41" s="770"/>
      <c r="CA41" s="770"/>
      <c r="CB41" s="770"/>
      <c r="CC41" s="770"/>
      <c r="CD41" s="770"/>
      <c r="CE41" s="770"/>
      <c r="CF41" s="770"/>
      <c r="CG41" s="771"/>
      <c r="CH41" s="772"/>
      <c r="CI41" s="773"/>
      <c r="CJ41" s="773"/>
      <c r="CK41" s="773"/>
      <c r="CL41" s="774"/>
      <c r="CM41" s="772"/>
      <c r="CN41" s="773"/>
      <c r="CO41" s="773"/>
      <c r="CP41" s="773"/>
      <c r="CQ41" s="774"/>
      <c r="CR41" s="772"/>
      <c r="CS41" s="773"/>
      <c r="CT41" s="773"/>
      <c r="CU41" s="773"/>
      <c r="CV41" s="774"/>
      <c r="CW41" s="772"/>
      <c r="CX41" s="773"/>
      <c r="CY41" s="773"/>
      <c r="CZ41" s="773"/>
      <c r="DA41" s="774"/>
      <c r="DB41" s="772"/>
      <c r="DC41" s="773"/>
      <c r="DD41" s="773"/>
      <c r="DE41" s="773"/>
      <c r="DF41" s="774"/>
      <c r="DG41" s="772"/>
      <c r="DH41" s="773"/>
      <c r="DI41" s="773"/>
      <c r="DJ41" s="773"/>
      <c r="DK41" s="774"/>
      <c r="DL41" s="772"/>
      <c r="DM41" s="773"/>
      <c r="DN41" s="773"/>
      <c r="DO41" s="773"/>
      <c r="DP41" s="774"/>
      <c r="DQ41" s="772"/>
      <c r="DR41" s="773"/>
      <c r="DS41" s="773"/>
      <c r="DT41" s="773"/>
      <c r="DU41" s="774"/>
      <c r="DV41" s="769"/>
      <c r="DW41" s="770"/>
      <c r="DX41" s="770"/>
      <c r="DY41" s="770"/>
      <c r="DZ41" s="775"/>
      <c r="EA41" s="224"/>
    </row>
    <row r="42" spans="1:131" ht="26.25" customHeight="1" x14ac:dyDescent="0.15">
      <c r="A42" s="233">
        <v>15</v>
      </c>
      <c r="B42" s="736"/>
      <c r="C42" s="737"/>
      <c r="D42" s="737"/>
      <c r="E42" s="737"/>
      <c r="F42" s="737"/>
      <c r="G42" s="737"/>
      <c r="H42" s="737"/>
      <c r="I42" s="737"/>
      <c r="J42" s="737"/>
      <c r="K42" s="737"/>
      <c r="L42" s="737"/>
      <c r="M42" s="737"/>
      <c r="N42" s="737"/>
      <c r="O42" s="737"/>
      <c r="P42" s="738"/>
      <c r="Q42" s="739"/>
      <c r="R42" s="740"/>
      <c r="S42" s="740"/>
      <c r="T42" s="740"/>
      <c r="U42" s="740"/>
      <c r="V42" s="740"/>
      <c r="W42" s="740"/>
      <c r="X42" s="740"/>
      <c r="Y42" s="740"/>
      <c r="Z42" s="740"/>
      <c r="AA42" s="740"/>
      <c r="AB42" s="740"/>
      <c r="AC42" s="740"/>
      <c r="AD42" s="740"/>
      <c r="AE42" s="741"/>
      <c r="AF42" s="742"/>
      <c r="AG42" s="743"/>
      <c r="AH42" s="743"/>
      <c r="AI42" s="743"/>
      <c r="AJ42" s="744"/>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9"/>
      <c r="BT42" s="770"/>
      <c r="BU42" s="770"/>
      <c r="BV42" s="770"/>
      <c r="BW42" s="770"/>
      <c r="BX42" s="770"/>
      <c r="BY42" s="770"/>
      <c r="BZ42" s="770"/>
      <c r="CA42" s="770"/>
      <c r="CB42" s="770"/>
      <c r="CC42" s="770"/>
      <c r="CD42" s="770"/>
      <c r="CE42" s="770"/>
      <c r="CF42" s="770"/>
      <c r="CG42" s="771"/>
      <c r="CH42" s="772"/>
      <c r="CI42" s="773"/>
      <c r="CJ42" s="773"/>
      <c r="CK42" s="773"/>
      <c r="CL42" s="774"/>
      <c r="CM42" s="772"/>
      <c r="CN42" s="773"/>
      <c r="CO42" s="773"/>
      <c r="CP42" s="773"/>
      <c r="CQ42" s="774"/>
      <c r="CR42" s="772"/>
      <c r="CS42" s="773"/>
      <c r="CT42" s="773"/>
      <c r="CU42" s="773"/>
      <c r="CV42" s="774"/>
      <c r="CW42" s="772"/>
      <c r="CX42" s="773"/>
      <c r="CY42" s="773"/>
      <c r="CZ42" s="773"/>
      <c r="DA42" s="774"/>
      <c r="DB42" s="772"/>
      <c r="DC42" s="773"/>
      <c r="DD42" s="773"/>
      <c r="DE42" s="773"/>
      <c r="DF42" s="774"/>
      <c r="DG42" s="772"/>
      <c r="DH42" s="773"/>
      <c r="DI42" s="773"/>
      <c r="DJ42" s="773"/>
      <c r="DK42" s="774"/>
      <c r="DL42" s="772"/>
      <c r="DM42" s="773"/>
      <c r="DN42" s="773"/>
      <c r="DO42" s="773"/>
      <c r="DP42" s="774"/>
      <c r="DQ42" s="772"/>
      <c r="DR42" s="773"/>
      <c r="DS42" s="773"/>
      <c r="DT42" s="773"/>
      <c r="DU42" s="774"/>
      <c r="DV42" s="769"/>
      <c r="DW42" s="770"/>
      <c r="DX42" s="770"/>
      <c r="DY42" s="770"/>
      <c r="DZ42" s="775"/>
      <c r="EA42" s="224"/>
    </row>
    <row r="43" spans="1:131" ht="26.25" customHeight="1" x14ac:dyDescent="0.15">
      <c r="A43" s="233">
        <v>16</v>
      </c>
      <c r="B43" s="736"/>
      <c r="C43" s="737"/>
      <c r="D43" s="737"/>
      <c r="E43" s="737"/>
      <c r="F43" s="737"/>
      <c r="G43" s="737"/>
      <c r="H43" s="737"/>
      <c r="I43" s="737"/>
      <c r="J43" s="737"/>
      <c r="K43" s="737"/>
      <c r="L43" s="737"/>
      <c r="M43" s="737"/>
      <c r="N43" s="737"/>
      <c r="O43" s="737"/>
      <c r="P43" s="738"/>
      <c r="Q43" s="739"/>
      <c r="R43" s="740"/>
      <c r="S43" s="740"/>
      <c r="T43" s="740"/>
      <c r="U43" s="740"/>
      <c r="V43" s="740"/>
      <c r="W43" s="740"/>
      <c r="X43" s="740"/>
      <c r="Y43" s="740"/>
      <c r="Z43" s="740"/>
      <c r="AA43" s="740"/>
      <c r="AB43" s="740"/>
      <c r="AC43" s="740"/>
      <c r="AD43" s="740"/>
      <c r="AE43" s="741"/>
      <c r="AF43" s="742"/>
      <c r="AG43" s="743"/>
      <c r="AH43" s="743"/>
      <c r="AI43" s="743"/>
      <c r="AJ43" s="744"/>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9"/>
      <c r="BT43" s="770"/>
      <c r="BU43" s="770"/>
      <c r="BV43" s="770"/>
      <c r="BW43" s="770"/>
      <c r="BX43" s="770"/>
      <c r="BY43" s="770"/>
      <c r="BZ43" s="770"/>
      <c r="CA43" s="770"/>
      <c r="CB43" s="770"/>
      <c r="CC43" s="770"/>
      <c r="CD43" s="770"/>
      <c r="CE43" s="770"/>
      <c r="CF43" s="770"/>
      <c r="CG43" s="771"/>
      <c r="CH43" s="772"/>
      <c r="CI43" s="773"/>
      <c r="CJ43" s="773"/>
      <c r="CK43" s="773"/>
      <c r="CL43" s="774"/>
      <c r="CM43" s="772"/>
      <c r="CN43" s="773"/>
      <c r="CO43" s="773"/>
      <c r="CP43" s="773"/>
      <c r="CQ43" s="774"/>
      <c r="CR43" s="772"/>
      <c r="CS43" s="773"/>
      <c r="CT43" s="773"/>
      <c r="CU43" s="773"/>
      <c r="CV43" s="774"/>
      <c r="CW43" s="772"/>
      <c r="CX43" s="773"/>
      <c r="CY43" s="773"/>
      <c r="CZ43" s="773"/>
      <c r="DA43" s="774"/>
      <c r="DB43" s="772"/>
      <c r="DC43" s="773"/>
      <c r="DD43" s="773"/>
      <c r="DE43" s="773"/>
      <c r="DF43" s="774"/>
      <c r="DG43" s="772"/>
      <c r="DH43" s="773"/>
      <c r="DI43" s="773"/>
      <c r="DJ43" s="773"/>
      <c r="DK43" s="774"/>
      <c r="DL43" s="772"/>
      <c r="DM43" s="773"/>
      <c r="DN43" s="773"/>
      <c r="DO43" s="773"/>
      <c r="DP43" s="774"/>
      <c r="DQ43" s="772"/>
      <c r="DR43" s="773"/>
      <c r="DS43" s="773"/>
      <c r="DT43" s="773"/>
      <c r="DU43" s="774"/>
      <c r="DV43" s="769"/>
      <c r="DW43" s="770"/>
      <c r="DX43" s="770"/>
      <c r="DY43" s="770"/>
      <c r="DZ43" s="775"/>
      <c r="EA43" s="224"/>
    </row>
    <row r="44" spans="1:131" ht="26.25" customHeight="1" x14ac:dyDescent="0.15">
      <c r="A44" s="233">
        <v>17</v>
      </c>
      <c r="B44" s="736"/>
      <c r="C44" s="737"/>
      <c r="D44" s="737"/>
      <c r="E44" s="737"/>
      <c r="F44" s="737"/>
      <c r="G44" s="737"/>
      <c r="H44" s="737"/>
      <c r="I44" s="737"/>
      <c r="J44" s="737"/>
      <c r="K44" s="737"/>
      <c r="L44" s="737"/>
      <c r="M44" s="737"/>
      <c r="N44" s="737"/>
      <c r="O44" s="737"/>
      <c r="P44" s="738"/>
      <c r="Q44" s="739"/>
      <c r="R44" s="740"/>
      <c r="S44" s="740"/>
      <c r="T44" s="740"/>
      <c r="U44" s="740"/>
      <c r="V44" s="740"/>
      <c r="W44" s="740"/>
      <c r="X44" s="740"/>
      <c r="Y44" s="740"/>
      <c r="Z44" s="740"/>
      <c r="AA44" s="740"/>
      <c r="AB44" s="740"/>
      <c r="AC44" s="740"/>
      <c r="AD44" s="740"/>
      <c r="AE44" s="741"/>
      <c r="AF44" s="742"/>
      <c r="AG44" s="743"/>
      <c r="AH44" s="743"/>
      <c r="AI44" s="743"/>
      <c r="AJ44" s="744"/>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9"/>
      <c r="BT44" s="770"/>
      <c r="BU44" s="770"/>
      <c r="BV44" s="770"/>
      <c r="BW44" s="770"/>
      <c r="BX44" s="770"/>
      <c r="BY44" s="770"/>
      <c r="BZ44" s="770"/>
      <c r="CA44" s="770"/>
      <c r="CB44" s="770"/>
      <c r="CC44" s="770"/>
      <c r="CD44" s="770"/>
      <c r="CE44" s="770"/>
      <c r="CF44" s="770"/>
      <c r="CG44" s="771"/>
      <c r="CH44" s="772"/>
      <c r="CI44" s="773"/>
      <c r="CJ44" s="773"/>
      <c r="CK44" s="773"/>
      <c r="CL44" s="774"/>
      <c r="CM44" s="772"/>
      <c r="CN44" s="773"/>
      <c r="CO44" s="773"/>
      <c r="CP44" s="773"/>
      <c r="CQ44" s="774"/>
      <c r="CR44" s="772"/>
      <c r="CS44" s="773"/>
      <c r="CT44" s="773"/>
      <c r="CU44" s="773"/>
      <c r="CV44" s="774"/>
      <c r="CW44" s="772"/>
      <c r="CX44" s="773"/>
      <c r="CY44" s="773"/>
      <c r="CZ44" s="773"/>
      <c r="DA44" s="774"/>
      <c r="DB44" s="772"/>
      <c r="DC44" s="773"/>
      <c r="DD44" s="773"/>
      <c r="DE44" s="773"/>
      <c r="DF44" s="774"/>
      <c r="DG44" s="772"/>
      <c r="DH44" s="773"/>
      <c r="DI44" s="773"/>
      <c r="DJ44" s="773"/>
      <c r="DK44" s="774"/>
      <c r="DL44" s="772"/>
      <c r="DM44" s="773"/>
      <c r="DN44" s="773"/>
      <c r="DO44" s="773"/>
      <c r="DP44" s="774"/>
      <c r="DQ44" s="772"/>
      <c r="DR44" s="773"/>
      <c r="DS44" s="773"/>
      <c r="DT44" s="773"/>
      <c r="DU44" s="774"/>
      <c r="DV44" s="769"/>
      <c r="DW44" s="770"/>
      <c r="DX44" s="770"/>
      <c r="DY44" s="770"/>
      <c r="DZ44" s="775"/>
      <c r="EA44" s="224"/>
    </row>
    <row r="45" spans="1:131" ht="26.25" customHeight="1" x14ac:dyDescent="0.15">
      <c r="A45" s="233">
        <v>18</v>
      </c>
      <c r="B45" s="736"/>
      <c r="C45" s="737"/>
      <c r="D45" s="737"/>
      <c r="E45" s="737"/>
      <c r="F45" s="737"/>
      <c r="G45" s="737"/>
      <c r="H45" s="737"/>
      <c r="I45" s="737"/>
      <c r="J45" s="737"/>
      <c r="K45" s="737"/>
      <c r="L45" s="737"/>
      <c r="M45" s="737"/>
      <c r="N45" s="737"/>
      <c r="O45" s="737"/>
      <c r="P45" s="738"/>
      <c r="Q45" s="739"/>
      <c r="R45" s="740"/>
      <c r="S45" s="740"/>
      <c r="T45" s="740"/>
      <c r="U45" s="740"/>
      <c r="V45" s="740"/>
      <c r="W45" s="740"/>
      <c r="X45" s="740"/>
      <c r="Y45" s="740"/>
      <c r="Z45" s="740"/>
      <c r="AA45" s="740"/>
      <c r="AB45" s="740"/>
      <c r="AC45" s="740"/>
      <c r="AD45" s="740"/>
      <c r="AE45" s="741"/>
      <c r="AF45" s="742"/>
      <c r="AG45" s="743"/>
      <c r="AH45" s="743"/>
      <c r="AI45" s="743"/>
      <c r="AJ45" s="744"/>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9"/>
      <c r="BT45" s="770"/>
      <c r="BU45" s="770"/>
      <c r="BV45" s="770"/>
      <c r="BW45" s="770"/>
      <c r="BX45" s="770"/>
      <c r="BY45" s="770"/>
      <c r="BZ45" s="770"/>
      <c r="CA45" s="770"/>
      <c r="CB45" s="770"/>
      <c r="CC45" s="770"/>
      <c r="CD45" s="770"/>
      <c r="CE45" s="770"/>
      <c r="CF45" s="770"/>
      <c r="CG45" s="771"/>
      <c r="CH45" s="772"/>
      <c r="CI45" s="773"/>
      <c r="CJ45" s="773"/>
      <c r="CK45" s="773"/>
      <c r="CL45" s="774"/>
      <c r="CM45" s="772"/>
      <c r="CN45" s="773"/>
      <c r="CO45" s="773"/>
      <c r="CP45" s="773"/>
      <c r="CQ45" s="774"/>
      <c r="CR45" s="772"/>
      <c r="CS45" s="773"/>
      <c r="CT45" s="773"/>
      <c r="CU45" s="773"/>
      <c r="CV45" s="774"/>
      <c r="CW45" s="772"/>
      <c r="CX45" s="773"/>
      <c r="CY45" s="773"/>
      <c r="CZ45" s="773"/>
      <c r="DA45" s="774"/>
      <c r="DB45" s="772"/>
      <c r="DC45" s="773"/>
      <c r="DD45" s="773"/>
      <c r="DE45" s="773"/>
      <c r="DF45" s="774"/>
      <c r="DG45" s="772"/>
      <c r="DH45" s="773"/>
      <c r="DI45" s="773"/>
      <c r="DJ45" s="773"/>
      <c r="DK45" s="774"/>
      <c r="DL45" s="772"/>
      <c r="DM45" s="773"/>
      <c r="DN45" s="773"/>
      <c r="DO45" s="773"/>
      <c r="DP45" s="774"/>
      <c r="DQ45" s="772"/>
      <c r="DR45" s="773"/>
      <c r="DS45" s="773"/>
      <c r="DT45" s="773"/>
      <c r="DU45" s="774"/>
      <c r="DV45" s="769"/>
      <c r="DW45" s="770"/>
      <c r="DX45" s="770"/>
      <c r="DY45" s="770"/>
      <c r="DZ45" s="775"/>
      <c r="EA45" s="224"/>
    </row>
    <row r="46" spans="1:131" ht="26.25" customHeight="1" x14ac:dyDescent="0.15">
      <c r="A46" s="233">
        <v>19</v>
      </c>
      <c r="B46" s="736"/>
      <c r="C46" s="737"/>
      <c r="D46" s="737"/>
      <c r="E46" s="737"/>
      <c r="F46" s="737"/>
      <c r="G46" s="737"/>
      <c r="H46" s="737"/>
      <c r="I46" s="737"/>
      <c r="J46" s="737"/>
      <c r="K46" s="737"/>
      <c r="L46" s="737"/>
      <c r="M46" s="737"/>
      <c r="N46" s="737"/>
      <c r="O46" s="737"/>
      <c r="P46" s="738"/>
      <c r="Q46" s="739"/>
      <c r="R46" s="740"/>
      <c r="S46" s="740"/>
      <c r="T46" s="740"/>
      <c r="U46" s="740"/>
      <c r="V46" s="740"/>
      <c r="W46" s="740"/>
      <c r="X46" s="740"/>
      <c r="Y46" s="740"/>
      <c r="Z46" s="740"/>
      <c r="AA46" s="740"/>
      <c r="AB46" s="740"/>
      <c r="AC46" s="740"/>
      <c r="AD46" s="740"/>
      <c r="AE46" s="741"/>
      <c r="AF46" s="742"/>
      <c r="AG46" s="743"/>
      <c r="AH46" s="743"/>
      <c r="AI46" s="743"/>
      <c r="AJ46" s="744"/>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9"/>
      <c r="BT46" s="770"/>
      <c r="BU46" s="770"/>
      <c r="BV46" s="770"/>
      <c r="BW46" s="770"/>
      <c r="BX46" s="770"/>
      <c r="BY46" s="770"/>
      <c r="BZ46" s="770"/>
      <c r="CA46" s="770"/>
      <c r="CB46" s="770"/>
      <c r="CC46" s="770"/>
      <c r="CD46" s="770"/>
      <c r="CE46" s="770"/>
      <c r="CF46" s="770"/>
      <c r="CG46" s="771"/>
      <c r="CH46" s="772"/>
      <c r="CI46" s="773"/>
      <c r="CJ46" s="773"/>
      <c r="CK46" s="773"/>
      <c r="CL46" s="774"/>
      <c r="CM46" s="772"/>
      <c r="CN46" s="773"/>
      <c r="CO46" s="773"/>
      <c r="CP46" s="773"/>
      <c r="CQ46" s="774"/>
      <c r="CR46" s="772"/>
      <c r="CS46" s="773"/>
      <c r="CT46" s="773"/>
      <c r="CU46" s="773"/>
      <c r="CV46" s="774"/>
      <c r="CW46" s="772"/>
      <c r="CX46" s="773"/>
      <c r="CY46" s="773"/>
      <c r="CZ46" s="773"/>
      <c r="DA46" s="774"/>
      <c r="DB46" s="772"/>
      <c r="DC46" s="773"/>
      <c r="DD46" s="773"/>
      <c r="DE46" s="773"/>
      <c r="DF46" s="774"/>
      <c r="DG46" s="772"/>
      <c r="DH46" s="773"/>
      <c r="DI46" s="773"/>
      <c r="DJ46" s="773"/>
      <c r="DK46" s="774"/>
      <c r="DL46" s="772"/>
      <c r="DM46" s="773"/>
      <c r="DN46" s="773"/>
      <c r="DO46" s="773"/>
      <c r="DP46" s="774"/>
      <c r="DQ46" s="772"/>
      <c r="DR46" s="773"/>
      <c r="DS46" s="773"/>
      <c r="DT46" s="773"/>
      <c r="DU46" s="774"/>
      <c r="DV46" s="769"/>
      <c r="DW46" s="770"/>
      <c r="DX46" s="770"/>
      <c r="DY46" s="770"/>
      <c r="DZ46" s="775"/>
      <c r="EA46" s="224"/>
    </row>
    <row r="47" spans="1:131" ht="26.25" customHeight="1" x14ac:dyDescent="0.15">
      <c r="A47" s="233">
        <v>20</v>
      </c>
      <c r="B47" s="736"/>
      <c r="C47" s="737"/>
      <c r="D47" s="737"/>
      <c r="E47" s="737"/>
      <c r="F47" s="737"/>
      <c r="G47" s="737"/>
      <c r="H47" s="737"/>
      <c r="I47" s="737"/>
      <c r="J47" s="737"/>
      <c r="K47" s="737"/>
      <c r="L47" s="737"/>
      <c r="M47" s="737"/>
      <c r="N47" s="737"/>
      <c r="O47" s="737"/>
      <c r="P47" s="738"/>
      <c r="Q47" s="739"/>
      <c r="R47" s="740"/>
      <c r="S47" s="740"/>
      <c r="T47" s="740"/>
      <c r="U47" s="740"/>
      <c r="V47" s="740"/>
      <c r="W47" s="740"/>
      <c r="X47" s="740"/>
      <c r="Y47" s="740"/>
      <c r="Z47" s="740"/>
      <c r="AA47" s="740"/>
      <c r="AB47" s="740"/>
      <c r="AC47" s="740"/>
      <c r="AD47" s="740"/>
      <c r="AE47" s="741"/>
      <c r="AF47" s="742"/>
      <c r="AG47" s="743"/>
      <c r="AH47" s="743"/>
      <c r="AI47" s="743"/>
      <c r="AJ47" s="744"/>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9"/>
      <c r="BT47" s="770"/>
      <c r="BU47" s="770"/>
      <c r="BV47" s="770"/>
      <c r="BW47" s="770"/>
      <c r="BX47" s="770"/>
      <c r="BY47" s="770"/>
      <c r="BZ47" s="770"/>
      <c r="CA47" s="770"/>
      <c r="CB47" s="770"/>
      <c r="CC47" s="770"/>
      <c r="CD47" s="770"/>
      <c r="CE47" s="770"/>
      <c r="CF47" s="770"/>
      <c r="CG47" s="771"/>
      <c r="CH47" s="772"/>
      <c r="CI47" s="773"/>
      <c r="CJ47" s="773"/>
      <c r="CK47" s="773"/>
      <c r="CL47" s="774"/>
      <c r="CM47" s="772"/>
      <c r="CN47" s="773"/>
      <c r="CO47" s="773"/>
      <c r="CP47" s="773"/>
      <c r="CQ47" s="774"/>
      <c r="CR47" s="772"/>
      <c r="CS47" s="773"/>
      <c r="CT47" s="773"/>
      <c r="CU47" s="773"/>
      <c r="CV47" s="774"/>
      <c r="CW47" s="772"/>
      <c r="CX47" s="773"/>
      <c r="CY47" s="773"/>
      <c r="CZ47" s="773"/>
      <c r="DA47" s="774"/>
      <c r="DB47" s="772"/>
      <c r="DC47" s="773"/>
      <c r="DD47" s="773"/>
      <c r="DE47" s="773"/>
      <c r="DF47" s="774"/>
      <c r="DG47" s="772"/>
      <c r="DH47" s="773"/>
      <c r="DI47" s="773"/>
      <c r="DJ47" s="773"/>
      <c r="DK47" s="774"/>
      <c r="DL47" s="772"/>
      <c r="DM47" s="773"/>
      <c r="DN47" s="773"/>
      <c r="DO47" s="773"/>
      <c r="DP47" s="774"/>
      <c r="DQ47" s="772"/>
      <c r="DR47" s="773"/>
      <c r="DS47" s="773"/>
      <c r="DT47" s="773"/>
      <c r="DU47" s="774"/>
      <c r="DV47" s="769"/>
      <c r="DW47" s="770"/>
      <c r="DX47" s="770"/>
      <c r="DY47" s="770"/>
      <c r="DZ47" s="775"/>
      <c r="EA47" s="224"/>
    </row>
    <row r="48" spans="1:131" ht="26.25" customHeight="1" x14ac:dyDescent="0.15">
      <c r="A48" s="233">
        <v>21</v>
      </c>
      <c r="B48" s="736"/>
      <c r="C48" s="737"/>
      <c r="D48" s="737"/>
      <c r="E48" s="737"/>
      <c r="F48" s="737"/>
      <c r="G48" s="737"/>
      <c r="H48" s="737"/>
      <c r="I48" s="737"/>
      <c r="J48" s="737"/>
      <c r="K48" s="737"/>
      <c r="L48" s="737"/>
      <c r="M48" s="737"/>
      <c r="N48" s="737"/>
      <c r="O48" s="737"/>
      <c r="P48" s="738"/>
      <c r="Q48" s="739"/>
      <c r="R48" s="740"/>
      <c r="S48" s="740"/>
      <c r="T48" s="740"/>
      <c r="U48" s="740"/>
      <c r="V48" s="740"/>
      <c r="W48" s="740"/>
      <c r="X48" s="740"/>
      <c r="Y48" s="740"/>
      <c r="Z48" s="740"/>
      <c r="AA48" s="740"/>
      <c r="AB48" s="740"/>
      <c r="AC48" s="740"/>
      <c r="AD48" s="740"/>
      <c r="AE48" s="741"/>
      <c r="AF48" s="742"/>
      <c r="AG48" s="743"/>
      <c r="AH48" s="743"/>
      <c r="AI48" s="743"/>
      <c r="AJ48" s="744"/>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9"/>
      <c r="BT48" s="770"/>
      <c r="BU48" s="770"/>
      <c r="BV48" s="770"/>
      <c r="BW48" s="770"/>
      <c r="BX48" s="770"/>
      <c r="BY48" s="770"/>
      <c r="BZ48" s="770"/>
      <c r="CA48" s="770"/>
      <c r="CB48" s="770"/>
      <c r="CC48" s="770"/>
      <c r="CD48" s="770"/>
      <c r="CE48" s="770"/>
      <c r="CF48" s="770"/>
      <c r="CG48" s="771"/>
      <c r="CH48" s="772"/>
      <c r="CI48" s="773"/>
      <c r="CJ48" s="773"/>
      <c r="CK48" s="773"/>
      <c r="CL48" s="774"/>
      <c r="CM48" s="772"/>
      <c r="CN48" s="773"/>
      <c r="CO48" s="773"/>
      <c r="CP48" s="773"/>
      <c r="CQ48" s="774"/>
      <c r="CR48" s="772"/>
      <c r="CS48" s="773"/>
      <c r="CT48" s="773"/>
      <c r="CU48" s="773"/>
      <c r="CV48" s="774"/>
      <c r="CW48" s="772"/>
      <c r="CX48" s="773"/>
      <c r="CY48" s="773"/>
      <c r="CZ48" s="773"/>
      <c r="DA48" s="774"/>
      <c r="DB48" s="772"/>
      <c r="DC48" s="773"/>
      <c r="DD48" s="773"/>
      <c r="DE48" s="773"/>
      <c r="DF48" s="774"/>
      <c r="DG48" s="772"/>
      <c r="DH48" s="773"/>
      <c r="DI48" s="773"/>
      <c r="DJ48" s="773"/>
      <c r="DK48" s="774"/>
      <c r="DL48" s="772"/>
      <c r="DM48" s="773"/>
      <c r="DN48" s="773"/>
      <c r="DO48" s="773"/>
      <c r="DP48" s="774"/>
      <c r="DQ48" s="772"/>
      <c r="DR48" s="773"/>
      <c r="DS48" s="773"/>
      <c r="DT48" s="773"/>
      <c r="DU48" s="774"/>
      <c r="DV48" s="769"/>
      <c r="DW48" s="770"/>
      <c r="DX48" s="770"/>
      <c r="DY48" s="770"/>
      <c r="DZ48" s="775"/>
      <c r="EA48" s="224"/>
    </row>
    <row r="49" spans="1:131" ht="26.25" customHeight="1" x14ac:dyDescent="0.15">
      <c r="A49" s="233">
        <v>22</v>
      </c>
      <c r="B49" s="736"/>
      <c r="C49" s="737"/>
      <c r="D49" s="737"/>
      <c r="E49" s="737"/>
      <c r="F49" s="737"/>
      <c r="G49" s="737"/>
      <c r="H49" s="737"/>
      <c r="I49" s="737"/>
      <c r="J49" s="737"/>
      <c r="K49" s="737"/>
      <c r="L49" s="737"/>
      <c r="M49" s="737"/>
      <c r="N49" s="737"/>
      <c r="O49" s="737"/>
      <c r="P49" s="738"/>
      <c r="Q49" s="739"/>
      <c r="R49" s="740"/>
      <c r="S49" s="740"/>
      <c r="T49" s="740"/>
      <c r="U49" s="740"/>
      <c r="V49" s="740"/>
      <c r="W49" s="740"/>
      <c r="X49" s="740"/>
      <c r="Y49" s="740"/>
      <c r="Z49" s="740"/>
      <c r="AA49" s="740"/>
      <c r="AB49" s="740"/>
      <c r="AC49" s="740"/>
      <c r="AD49" s="740"/>
      <c r="AE49" s="741"/>
      <c r="AF49" s="742"/>
      <c r="AG49" s="743"/>
      <c r="AH49" s="743"/>
      <c r="AI49" s="743"/>
      <c r="AJ49" s="744"/>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9"/>
      <c r="BT49" s="770"/>
      <c r="BU49" s="770"/>
      <c r="BV49" s="770"/>
      <c r="BW49" s="770"/>
      <c r="BX49" s="770"/>
      <c r="BY49" s="770"/>
      <c r="BZ49" s="770"/>
      <c r="CA49" s="770"/>
      <c r="CB49" s="770"/>
      <c r="CC49" s="770"/>
      <c r="CD49" s="770"/>
      <c r="CE49" s="770"/>
      <c r="CF49" s="770"/>
      <c r="CG49" s="771"/>
      <c r="CH49" s="772"/>
      <c r="CI49" s="773"/>
      <c r="CJ49" s="773"/>
      <c r="CK49" s="773"/>
      <c r="CL49" s="774"/>
      <c r="CM49" s="772"/>
      <c r="CN49" s="773"/>
      <c r="CO49" s="773"/>
      <c r="CP49" s="773"/>
      <c r="CQ49" s="774"/>
      <c r="CR49" s="772"/>
      <c r="CS49" s="773"/>
      <c r="CT49" s="773"/>
      <c r="CU49" s="773"/>
      <c r="CV49" s="774"/>
      <c r="CW49" s="772"/>
      <c r="CX49" s="773"/>
      <c r="CY49" s="773"/>
      <c r="CZ49" s="773"/>
      <c r="DA49" s="774"/>
      <c r="DB49" s="772"/>
      <c r="DC49" s="773"/>
      <c r="DD49" s="773"/>
      <c r="DE49" s="773"/>
      <c r="DF49" s="774"/>
      <c r="DG49" s="772"/>
      <c r="DH49" s="773"/>
      <c r="DI49" s="773"/>
      <c r="DJ49" s="773"/>
      <c r="DK49" s="774"/>
      <c r="DL49" s="772"/>
      <c r="DM49" s="773"/>
      <c r="DN49" s="773"/>
      <c r="DO49" s="773"/>
      <c r="DP49" s="774"/>
      <c r="DQ49" s="772"/>
      <c r="DR49" s="773"/>
      <c r="DS49" s="773"/>
      <c r="DT49" s="773"/>
      <c r="DU49" s="774"/>
      <c r="DV49" s="769"/>
      <c r="DW49" s="770"/>
      <c r="DX49" s="770"/>
      <c r="DY49" s="770"/>
      <c r="DZ49" s="775"/>
      <c r="EA49" s="224"/>
    </row>
    <row r="50" spans="1:131" ht="26.25" customHeight="1" x14ac:dyDescent="0.15">
      <c r="A50" s="233">
        <v>23</v>
      </c>
      <c r="B50" s="736"/>
      <c r="C50" s="737"/>
      <c r="D50" s="737"/>
      <c r="E50" s="737"/>
      <c r="F50" s="737"/>
      <c r="G50" s="737"/>
      <c r="H50" s="737"/>
      <c r="I50" s="737"/>
      <c r="J50" s="737"/>
      <c r="K50" s="737"/>
      <c r="L50" s="737"/>
      <c r="M50" s="737"/>
      <c r="N50" s="737"/>
      <c r="O50" s="737"/>
      <c r="P50" s="738"/>
      <c r="Q50" s="822"/>
      <c r="R50" s="823"/>
      <c r="S50" s="823"/>
      <c r="T50" s="823"/>
      <c r="U50" s="823"/>
      <c r="V50" s="823"/>
      <c r="W50" s="823"/>
      <c r="X50" s="823"/>
      <c r="Y50" s="823"/>
      <c r="Z50" s="823"/>
      <c r="AA50" s="823"/>
      <c r="AB50" s="823"/>
      <c r="AC50" s="823"/>
      <c r="AD50" s="823"/>
      <c r="AE50" s="824"/>
      <c r="AF50" s="742"/>
      <c r="AG50" s="743"/>
      <c r="AH50" s="743"/>
      <c r="AI50" s="743"/>
      <c r="AJ50" s="744"/>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9"/>
      <c r="BT50" s="770"/>
      <c r="BU50" s="770"/>
      <c r="BV50" s="770"/>
      <c r="BW50" s="770"/>
      <c r="BX50" s="770"/>
      <c r="BY50" s="770"/>
      <c r="BZ50" s="770"/>
      <c r="CA50" s="770"/>
      <c r="CB50" s="770"/>
      <c r="CC50" s="770"/>
      <c r="CD50" s="770"/>
      <c r="CE50" s="770"/>
      <c r="CF50" s="770"/>
      <c r="CG50" s="771"/>
      <c r="CH50" s="772"/>
      <c r="CI50" s="773"/>
      <c r="CJ50" s="773"/>
      <c r="CK50" s="773"/>
      <c r="CL50" s="774"/>
      <c r="CM50" s="772"/>
      <c r="CN50" s="773"/>
      <c r="CO50" s="773"/>
      <c r="CP50" s="773"/>
      <c r="CQ50" s="774"/>
      <c r="CR50" s="772"/>
      <c r="CS50" s="773"/>
      <c r="CT50" s="773"/>
      <c r="CU50" s="773"/>
      <c r="CV50" s="774"/>
      <c r="CW50" s="772"/>
      <c r="CX50" s="773"/>
      <c r="CY50" s="773"/>
      <c r="CZ50" s="773"/>
      <c r="DA50" s="774"/>
      <c r="DB50" s="772"/>
      <c r="DC50" s="773"/>
      <c r="DD50" s="773"/>
      <c r="DE50" s="773"/>
      <c r="DF50" s="774"/>
      <c r="DG50" s="772"/>
      <c r="DH50" s="773"/>
      <c r="DI50" s="773"/>
      <c r="DJ50" s="773"/>
      <c r="DK50" s="774"/>
      <c r="DL50" s="772"/>
      <c r="DM50" s="773"/>
      <c r="DN50" s="773"/>
      <c r="DO50" s="773"/>
      <c r="DP50" s="774"/>
      <c r="DQ50" s="772"/>
      <c r="DR50" s="773"/>
      <c r="DS50" s="773"/>
      <c r="DT50" s="773"/>
      <c r="DU50" s="774"/>
      <c r="DV50" s="769"/>
      <c r="DW50" s="770"/>
      <c r="DX50" s="770"/>
      <c r="DY50" s="770"/>
      <c r="DZ50" s="775"/>
      <c r="EA50" s="224"/>
    </row>
    <row r="51" spans="1:131" ht="26.25" customHeight="1" x14ac:dyDescent="0.15">
      <c r="A51" s="233">
        <v>24</v>
      </c>
      <c r="B51" s="736"/>
      <c r="C51" s="737"/>
      <c r="D51" s="737"/>
      <c r="E51" s="737"/>
      <c r="F51" s="737"/>
      <c r="G51" s="737"/>
      <c r="H51" s="737"/>
      <c r="I51" s="737"/>
      <c r="J51" s="737"/>
      <c r="K51" s="737"/>
      <c r="L51" s="737"/>
      <c r="M51" s="737"/>
      <c r="N51" s="737"/>
      <c r="O51" s="737"/>
      <c r="P51" s="738"/>
      <c r="Q51" s="822"/>
      <c r="R51" s="823"/>
      <c r="S51" s="823"/>
      <c r="T51" s="823"/>
      <c r="U51" s="823"/>
      <c r="V51" s="823"/>
      <c r="W51" s="823"/>
      <c r="X51" s="823"/>
      <c r="Y51" s="823"/>
      <c r="Z51" s="823"/>
      <c r="AA51" s="823"/>
      <c r="AB51" s="823"/>
      <c r="AC51" s="823"/>
      <c r="AD51" s="823"/>
      <c r="AE51" s="824"/>
      <c r="AF51" s="742"/>
      <c r="AG51" s="743"/>
      <c r="AH51" s="743"/>
      <c r="AI51" s="743"/>
      <c r="AJ51" s="744"/>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9"/>
      <c r="BT51" s="770"/>
      <c r="BU51" s="770"/>
      <c r="BV51" s="770"/>
      <c r="BW51" s="770"/>
      <c r="BX51" s="770"/>
      <c r="BY51" s="770"/>
      <c r="BZ51" s="770"/>
      <c r="CA51" s="770"/>
      <c r="CB51" s="770"/>
      <c r="CC51" s="770"/>
      <c r="CD51" s="770"/>
      <c r="CE51" s="770"/>
      <c r="CF51" s="770"/>
      <c r="CG51" s="771"/>
      <c r="CH51" s="772"/>
      <c r="CI51" s="773"/>
      <c r="CJ51" s="773"/>
      <c r="CK51" s="773"/>
      <c r="CL51" s="774"/>
      <c r="CM51" s="772"/>
      <c r="CN51" s="773"/>
      <c r="CO51" s="773"/>
      <c r="CP51" s="773"/>
      <c r="CQ51" s="774"/>
      <c r="CR51" s="772"/>
      <c r="CS51" s="773"/>
      <c r="CT51" s="773"/>
      <c r="CU51" s="773"/>
      <c r="CV51" s="774"/>
      <c r="CW51" s="772"/>
      <c r="CX51" s="773"/>
      <c r="CY51" s="773"/>
      <c r="CZ51" s="773"/>
      <c r="DA51" s="774"/>
      <c r="DB51" s="772"/>
      <c r="DC51" s="773"/>
      <c r="DD51" s="773"/>
      <c r="DE51" s="773"/>
      <c r="DF51" s="774"/>
      <c r="DG51" s="772"/>
      <c r="DH51" s="773"/>
      <c r="DI51" s="773"/>
      <c r="DJ51" s="773"/>
      <c r="DK51" s="774"/>
      <c r="DL51" s="772"/>
      <c r="DM51" s="773"/>
      <c r="DN51" s="773"/>
      <c r="DO51" s="773"/>
      <c r="DP51" s="774"/>
      <c r="DQ51" s="772"/>
      <c r="DR51" s="773"/>
      <c r="DS51" s="773"/>
      <c r="DT51" s="773"/>
      <c r="DU51" s="774"/>
      <c r="DV51" s="769"/>
      <c r="DW51" s="770"/>
      <c r="DX51" s="770"/>
      <c r="DY51" s="770"/>
      <c r="DZ51" s="775"/>
      <c r="EA51" s="224"/>
    </row>
    <row r="52" spans="1:131" ht="26.25" customHeight="1" x14ac:dyDescent="0.15">
      <c r="A52" s="233">
        <v>25</v>
      </c>
      <c r="B52" s="736"/>
      <c r="C52" s="737"/>
      <c r="D52" s="737"/>
      <c r="E52" s="737"/>
      <c r="F52" s="737"/>
      <c r="G52" s="737"/>
      <c r="H52" s="737"/>
      <c r="I52" s="737"/>
      <c r="J52" s="737"/>
      <c r="K52" s="737"/>
      <c r="L52" s="737"/>
      <c r="M52" s="737"/>
      <c r="N52" s="737"/>
      <c r="O52" s="737"/>
      <c r="P52" s="738"/>
      <c r="Q52" s="822"/>
      <c r="R52" s="823"/>
      <c r="S52" s="823"/>
      <c r="T52" s="823"/>
      <c r="U52" s="823"/>
      <c r="V52" s="823"/>
      <c r="W52" s="823"/>
      <c r="X52" s="823"/>
      <c r="Y52" s="823"/>
      <c r="Z52" s="823"/>
      <c r="AA52" s="823"/>
      <c r="AB52" s="823"/>
      <c r="AC52" s="823"/>
      <c r="AD52" s="823"/>
      <c r="AE52" s="824"/>
      <c r="AF52" s="742"/>
      <c r="AG52" s="743"/>
      <c r="AH52" s="743"/>
      <c r="AI52" s="743"/>
      <c r="AJ52" s="744"/>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9"/>
      <c r="BT52" s="770"/>
      <c r="BU52" s="770"/>
      <c r="BV52" s="770"/>
      <c r="BW52" s="770"/>
      <c r="BX52" s="770"/>
      <c r="BY52" s="770"/>
      <c r="BZ52" s="770"/>
      <c r="CA52" s="770"/>
      <c r="CB52" s="770"/>
      <c r="CC52" s="770"/>
      <c r="CD52" s="770"/>
      <c r="CE52" s="770"/>
      <c r="CF52" s="770"/>
      <c r="CG52" s="771"/>
      <c r="CH52" s="772"/>
      <c r="CI52" s="773"/>
      <c r="CJ52" s="773"/>
      <c r="CK52" s="773"/>
      <c r="CL52" s="774"/>
      <c r="CM52" s="772"/>
      <c r="CN52" s="773"/>
      <c r="CO52" s="773"/>
      <c r="CP52" s="773"/>
      <c r="CQ52" s="774"/>
      <c r="CR52" s="772"/>
      <c r="CS52" s="773"/>
      <c r="CT52" s="773"/>
      <c r="CU52" s="773"/>
      <c r="CV52" s="774"/>
      <c r="CW52" s="772"/>
      <c r="CX52" s="773"/>
      <c r="CY52" s="773"/>
      <c r="CZ52" s="773"/>
      <c r="DA52" s="774"/>
      <c r="DB52" s="772"/>
      <c r="DC52" s="773"/>
      <c r="DD52" s="773"/>
      <c r="DE52" s="773"/>
      <c r="DF52" s="774"/>
      <c r="DG52" s="772"/>
      <c r="DH52" s="773"/>
      <c r="DI52" s="773"/>
      <c r="DJ52" s="773"/>
      <c r="DK52" s="774"/>
      <c r="DL52" s="772"/>
      <c r="DM52" s="773"/>
      <c r="DN52" s="773"/>
      <c r="DO52" s="773"/>
      <c r="DP52" s="774"/>
      <c r="DQ52" s="772"/>
      <c r="DR52" s="773"/>
      <c r="DS52" s="773"/>
      <c r="DT52" s="773"/>
      <c r="DU52" s="774"/>
      <c r="DV52" s="769"/>
      <c r="DW52" s="770"/>
      <c r="DX52" s="770"/>
      <c r="DY52" s="770"/>
      <c r="DZ52" s="775"/>
      <c r="EA52" s="224"/>
    </row>
    <row r="53" spans="1:131" ht="26.25" customHeight="1" x14ac:dyDescent="0.15">
      <c r="A53" s="233">
        <v>26</v>
      </c>
      <c r="B53" s="736"/>
      <c r="C53" s="737"/>
      <c r="D53" s="737"/>
      <c r="E53" s="737"/>
      <c r="F53" s="737"/>
      <c r="G53" s="737"/>
      <c r="H53" s="737"/>
      <c r="I53" s="737"/>
      <c r="J53" s="737"/>
      <c r="K53" s="737"/>
      <c r="L53" s="737"/>
      <c r="M53" s="737"/>
      <c r="N53" s="737"/>
      <c r="O53" s="737"/>
      <c r="P53" s="738"/>
      <c r="Q53" s="822"/>
      <c r="R53" s="823"/>
      <c r="S53" s="823"/>
      <c r="T53" s="823"/>
      <c r="U53" s="823"/>
      <c r="V53" s="823"/>
      <c r="W53" s="823"/>
      <c r="X53" s="823"/>
      <c r="Y53" s="823"/>
      <c r="Z53" s="823"/>
      <c r="AA53" s="823"/>
      <c r="AB53" s="823"/>
      <c r="AC53" s="823"/>
      <c r="AD53" s="823"/>
      <c r="AE53" s="824"/>
      <c r="AF53" s="742"/>
      <c r="AG53" s="743"/>
      <c r="AH53" s="743"/>
      <c r="AI53" s="743"/>
      <c r="AJ53" s="744"/>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9"/>
      <c r="BT53" s="770"/>
      <c r="BU53" s="770"/>
      <c r="BV53" s="770"/>
      <c r="BW53" s="770"/>
      <c r="BX53" s="770"/>
      <c r="BY53" s="770"/>
      <c r="BZ53" s="770"/>
      <c r="CA53" s="770"/>
      <c r="CB53" s="770"/>
      <c r="CC53" s="770"/>
      <c r="CD53" s="770"/>
      <c r="CE53" s="770"/>
      <c r="CF53" s="770"/>
      <c r="CG53" s="771"/>
      <c r="CH53" s="772"/>
      <c r="CI53" s="773"/>
      <c r="CJ53" s="773"/>
      <c r="CK53" s="773"/>
      <c r="CL53" s="774"/>
      <c r="CM53" s="772"/>
      <c r="CN53" s="773"/>
      <c r="CO53" s="773"/>
      <c r="CP53" s="773"/>
      <c r="CQ53" s="774"/>
      <c r="CR53" s="772"/>
      <c r="CS53" s="773"/>
      <c r="CT53" s="773"/>
      <c r="CU53" s="773"/>
      <c r="CV53" s="774"/>
      <c r="CW53" s="772"/>
      <c r="CX53" s="773"/>
      <c r="CY53" s="773"/>
      <c r="CZ53" s="773"/>
      <c r="DA53" s="774"/>
      <c r="DB53" s="772"/>
      <c r="DC53" s="773"/>
      <c r="DD53" s="773"/>
      <c r="DE53" s="773"/>
      <c r="DF53" s="774"/>
      <c r="DG53" s="772"/>
      <c r="DH53" s="773"/>
      <c r="DI53" s="773"/>
      <c r="DJ53" s="773"/>
      <c r="DK53" s="774"/>
      <c r="DL53" s="772"/>
      <c r="DM53" s="773"/>
      <c r="DN53" s="773"/>
      <c r="DO53" s="773"/>
      <c r="DP53" s="774"/>
      <c r="DQ53" s="772"/>
      <c r="DR53" s="773"/>
      <c r="DS53" s="773"/>
      <c r="DT53" s="773"/>
      <c r="DU53" s="774"/>
      <c r="DV53" s="769"/>
      <c r="DW53" s="770"/>
      <c r="DX53" s="770"/>
      <c r="DY53" s="770"/>
      <c r="DZ53" s="775"/>
      <c r="EA53" s="224"/>
    </row>
    <row r="54" spans="1:131" ht="26.25" customHeight="1" x14ac:dyDescent="0.15">
      <c r="A54" s="233">
        <v>27</v>
      </c>
      <c r="B54" s="736"/>
      <c r="C54" s="737"/>
      <c r="D54" s="737"/>
      <c r="E54" s="737"/>
      <c r="F54" s="737"/>
      <c r="G54" s="737"/>
      <c r="H54" s="737"/>
      <c r="I54" s="737"/>
      <c r="J54" s="737"/>
      <c r="K54" s="737"/>
      <c r="L54" s="737"/>
      <c r="M54" s="737"/>
      <c r="N54" s="737"/>
      <c r="O54" s="737"/>
      <c r="P54" s="738"/>
      <c r="Q54" s="822"/>
      <c r="R54" s="823"/>
      <c r="S54" s="823"/>
      <c r="T54" s="823"/>
      <c r="U54" s="823"/>
      <c r="V54" s="823"/>
      <c r="W54" s="823"/>
      <c r="X54" s="823"/>
      <c r="Y54" s="823"/>
      <c r="Z54" s="823"/>
      <c r="AA54" s="823"/>
      <c r="AB54" s="823"/>
      <c r="AC54" s="823"/>
      <c r="AD54" s="823"/>
      <c r="AE54" s="824"/>
      <c r="AF54" s="742"/>
      <c r="AG54" s="743"/>
      <c r="AH54" s="743"/>
      <c r="AI54" s="743"/>
      <c r="AJ54" s="744"/>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9"/>
      <c r="BT54" s="770"/>
      <c r="BU54" s="770"/>
      <c r="BV54" s="770"/>
      <c r="BW54" s="770"/>
      <c r="BX54" s="770"/>
      <c r="BY54" s="770"/>
      <c r="BZ54" s="770"/>
      <c r="CA54" s="770"/>
      <c r="CB54" s="770"/>
      <c r="CC54" s="770"/>
      <c r="CD54" s="770"/>
      <c r="CE54" s="770"/>
      <c r="CF54" s="770"/>
      <c r="CG54" s="771"/>
      <c r="CH54" s="772"/>
      <c r="CI54" s="773"/>
      <c r="CJ54" s="773"/>
      <c r="CK54" s="773"/>
      <c r="CL54" s="774"/>
      <c r="CM54" s="772"/>
      <c r="CN54" s="773"/>
      <c r="CO54" s="773"/>
      <c r="CP54" s="773"/>
      <c r="CQ54" s="774"/>
      <c r="CR54" s="772"/>
      <c r="CS54" s="773"/>
      <c r="CT54" s="773"/>
      <c r="CU54" s="773"/>
      <c r="CV54" s="774"/>
      <c r="CW54" s="772"/>
      <c r="CX54" s="773"/>
      <c r="CY54" s="773"/>
      <c r="CZ54" s="773"/>
      <c r="DA54" s="774"/>
      <c r="DB54" s="772"/>
      <c r="DC54" s="773"/>
      <c r="DD54" s="773"/>
      <c r="DE54" s="773"/>
      <c r="DF54" s="774"/>
      <c r="DG54" s="772"/>
      <c r="DH54" s="773"/>
      <c r="DI54" s="773"/>
      <c r="DJ54" s="773"/>
      <c r="DK54" s="774"/>
      <c r="DL54" s="772"/>
      <c r="DM54" s="773"/>
      <c r="DN54" s="773"/>
      <c r="DO54" s="773"/>
      <c r="DP54" s="774"/>
      <c r="DQ54" s="772"/>
      <c r="DR54" s="773"/>
      <c r="DS54" s="773"/>
      <c r="DT54" s="773"/>
      <c r="DU54" s="774"/>
      <c r="DV54" s="769"/>
      <c r="DW54" s="770"/>
      <c r="DX54" s="770"/>
      <c r="DY54" s="770"/>
      <c r="DZ54" s="775"/>
      <c r="EA54" s="224"/>
    </row>
    <row r="55" spans="1:131" ht="26.25" customHeight="1" x14ac:dyDescent="0.15">
      <c r="A55" s="233">
        <v>28</v>
      </c>
      <c r="B55" s="736"/>
      <c r="C55" s="737"/>
      <c r="D55" s="737"/>
      <c r="E55" s="737"/>
      <c r="F55" s="737"/>
      <c r="G55" s="737"/>
      <c r="H55" s="737"/>
      <c r="I55" s="737"/>
      <c r="J55" s="737"/>
      <c r="K55" s="737"/>
      <c r="L55" s="737"/>
      <c r="M55" s="737"/>
      <c r="N55" s="737"/>
      <c r="O55" s="737"/>
      <c r="P55" s="738"/>
      <c r="Q55" s="822"/>
      <c r="R55" s="823"/>
      <c r="S55" s="823"/>
      <c r="T55" s="823"/>
      <c r="U55" s="823"/>
      <c r="V55" s="823"/>
      <c r="W55" s="823"/>
      <c r="X55" s="823"/>
      <c r="Y55" s="823"/>
      <c r="Z55" s="823"/>
      <c r="AA55" s="823"/>
      <c r="AB55" s="823"/>
      <c r="AC55" s="823"/>
      <c r="AD55" s="823"/>
      <c r="AE55" s="824"/>
      <c r="AF55" s="742"/>
      <c r="AG55" s="743"/>
      <c r="AH55" s="743"/>
      <c r="AI55" s="743"/>
      <c r="AJ55" s="744"/>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9"/>
      <c r="BT55" s="770"/>
      <c r="BU55" s="770"/>
      <c r="BV55" s="770"/>
      <c r="BW55" s="770"/>
      <c r="BX55" s="770"/>
      <c r="BY55" s="770"/>
      <c r="BZ55" s="770"/>
      <c r="CA55" s="770"/>
      <c r="CB55" s="770"/>
      <c r="CC55" s="770"/>
      <c r="CD55" s="770"/>
      <c r="CE55" s="770"/>
      <c r="CF55" s="770"/>
      <c r="CG55" s="771"/>
      <c r="CH55" s="772"/>
      <c r="CI55" s="773"/>
      <c r="CJ55" s="773"/>
      <c r="CK55" s="773"/>
      <c r="CL55" s="774"/>
      <c r="CM55" s="772"/>
      <c r="CN55" s="773"/>
      <c r="CO55" s="773"/>
      <c r="CP55" s="773"/>
      <c r="CQ55" s="774"/>
      <c r="CR55" s="772"/>
      <c r="CS55" s="773"/>
      <c r="CT55" s="773"/>
      <c r="CU55" s="773"/>
      <c r="CV55" s="774"/>
      <c r="CW55" s="772"/>
      <c r="CX55" s="773"/>
      <c r="CY55" s="773"/>
      <c r="CZ55" s="773"/>
      <c r="DA55" s="774"/>
      <c r="DB55" s="772"/>
      <c r="DC55" s="773"/>
      <c r="DD55" s="773"/>
      <c r="DE55" s="773"/>
      <c r="DF55" s="774"/>
      <c r="DG55" s="772"/>
      <c r="DH55" s="773"/>
      <c r="DI55" s="773"/>
      <c r="DJ55" s="773"/>
      <c r="DK55" s="774"/>
      <c r="DL55" s="772"/>
      <c r="DM55" s="773"/>
      <c r="DN55" s="773"/>
      <c r="DO55" s="773"/>
      <c r="DP55" s="774"/>
      <c r="DQ55" s="772"/>
      <c r="DR55" s="773"/>
      <c r="DS55" s="773"/>
      <c r="DT55" s="773"/>
      <c r="DU55" s="774"/>
      <c r="DV55" s="769"/>
      <c r="DW55" s="770"/>
      <c r="DX55" s="770"/>
      <c r="DY55" s="770"/>
      <c r="DZ55" s="775"/>
      <c r="EA55" s="224"/>
    </row>
    <row r="56" spans="1:131" ht="26.25" customHeight="1" x14ac:dyDescent="0.15">
      <c r="A56" s="233">
        <v>29</v>
      </c>
      <c r="B56" s="736"/>
      <c r="C56" s="737"/>
      <c r="D56" s="737"/>
      <c r="E56" s="737"/>
      <c r="F56" s="737"/>
      <c r="G56" s="737"/>
      <c r="H56" s="737"/>
      <c r="I56" s="737"/>
      <c r="J56" s="737"/>
      <c r="K56" s="737"/>
      <c r="L56" s="737"/>
      <c r="M56" s="737"/>
      <c r="N56" s="737"/>
      <c r="O56" s="737"/>
      <c r="P56" s="738"/>
      <c r="Q56" s="822"/>
      <c r="R56" s="823"/>
      <c r="S56" s="823"/>
      <c r="T56" s="823"/>
      <c r="U56" s="823"/>
      <c r="V56" s="823"/>
      <c r="W56" s="823"/>
      <c r="X56" s="823"/>
      <c r="Y56" s="823"/>
      <c r="Z56" s="823"/>
      <c r="AA56" s="823"/>
      <c r="AB56" s="823"/>
      <c r="AC56" s="823"/>
      <c r="AD56" s="823"/>
      <c r="AE56" s="824"/>
      <c r="AF56" s="742"/>
      <c r="AG56" s="743"/>
      <c r="AH56" s="743"/>
      <c r="AI56" s="743"/>
      <c r="AJ56" s="744"/>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9"/>
      <c r="BT56" s="770"/>
      <c r="BU56" s="770"/>
      <c r="BV56" s="770"/>
      <c r="BW56" s="770"/>
      <c r="BX56" s="770"/>
      <c r="BY56" s="770"/>
      <c r="BZ56" s="770"/>
      <c r="CA56" s="770"/>
      <c r="CB56" s="770"/>
      <c r="CC56" s="770"/>
      <c r="CD56" s="770"/>
      <c r="CE56" s="770"/>
      <c r="CF56" s="770"/>
      <c r="CG56" s="771"/>
      <c r="CH56" s="772"/>
      <c r="CI56" s="773"/>
      <c r="CJ56" s="773"/>
      <c r="CK56" s="773"/>
      <c r="CL56" s="774"/>
      <c r="CM56" s="772"/>
      <c r="CN56" s="773"/>
      <c r="CO56" s="773"/>
      <c r="CP56" s="773"/>
      <c r="CQ56" s="774"/>
      <c r="CR56" s="772"/>
      <c r="CS56" s="773"/>
      <c r="CT56" s="773"/>
      <c r="CU56" s="773"/>
      <c r="CV56" s="774"/>
      <c r="CW56" s="772"/>
      <c r="CX56" s="773"/>
      <c r="CY56" s="773"/>
      <c r="CZ56" s="773"/>
      <c r="DA56" s="774"/>
      <c r="DB56" s="772"/>
      <c r="DC56" s="773"/>
      <c r="DD56" s="773"/>
      <c r="DE56" s="773"/>
      <c r="DF56" s="774"/>
      <c r="DG56" s="772"/>
      <c r="DH56" s="773"/>
      <c r="DI56" s="773"/>
      <c r="DJ56" s="773"/>
      <c r="DK56" s="774"/>
      <c r="DL56" s="772"/>
      <c r="DM56" s="773"/>
      <c r="DN56" s="773"/>
      <c r="DO56" s="773"/>
      <c r="DP56" s="774"/>
      <c r="DQ56" s="772"/>
      <c r="DR56" s="773"/>
      <c r="DS56" s="773"/>
      <c r="DT56" s="773"/>
      <c r="DU56" s="774"/>
      <c r="DV56" s="769"/>
      <c r="DW56" s="770"/>
      <c r="DX56" s="770"/>
      <c r="DY56" s="770"/>
      <c r="DZ56" s="775"/>
      <c r="EA56" s="224"/>
    </row>
    <row r="57" spans="1:131" ht="26.25" customHeight="1" x14ac:dyDescent="0.15">
      <c r="A57" s="233">
        <v>30</v>
      </c>
      <c r="B57" s="736"/>
      <c r="C57" s="737"/>
      <c r="D57" s="737"/>
      <c r="E57" s="737"/>
      <c r="F57" s="737"/>
      <c r="G57" s="737"/>
      <c r="H57" s="737"/>
      <c r="I57" s="737"/>
      <c r="J57" s="737"/>
      <c r="K57" s="737"/>
      <c r="L57" s="737"/>
      <c r="M57" s="737"/>
      <c r="N57" s="737"/>
      <c r="O57" s="737"/>
      <c r="P57" s="738"/>
      <c r="Q57" s="822"/>
      <c r="R57" s="823"/>
      <c r="S57" s="823"/>
      <c r="T57" s="823"/>
      <c r="U57" s="823"/>
      <c r="V57" s="823"/>
      <c r="W57" s="823"/>
      <c r="X57" s="823"/>
      <c r="Y57" s="823"/>
      <c r="Z57" s="823"/>
      <c r="AA57" s="823"/>
      <c r="AB57" s="823"/>
      <c r="AC57" s="823"/>
      <c r="AD57" s="823"/>
      <c r="AE57" s="824"/>
      <c r="AF57" s="742"/>
      <c r="AG57" s="743"/>
      <c r="AH57" s="743"/>
      <c r="AI57" s="743"/>
      <c r="AJ57" s="744"/>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9"/>
      <c r="BT57" s="770"/>
      <c r="BU57" s="770"/>
      <c r="BV57" s="770"/>
      <c r="BW57" s="770"/>
      <c r="BX57" s="770"/>
      <c r="BY57" s="770"/>
      <c r="BZ57" s="770"/>
      <c r="CA57" s="770"/>
      <c r="CB57" s="770"/>
      <c r="CC57" s="770"/>
      <c r="CD57" s="770"/>
      <c r="CE57" s="770"/>
      <c r="CF57" s="770"/>
      <c r="CG57" s="771"/>
      <c r="CH57" s="772"/>
      <c r="CI57" s="773"/>
      <c r="CJ57" s="773"/>
      <c r="CK57" s="773"/>
      <c r="CL57" s="774"/>
      <c r="CM57" s="772"/>
      <c r="CN57" s="773"/>
      <c r="CO57" s="773"/>
      <c r="CP57" s="773"/>
      <c r="CQ57" s="774"/>
      <c r="CR57" s="772"/>
      <c r="CS57" s="773"/>
      <c r="CT57" s="773"/>
      <c r="CU57" s="773"/>
      <c r="CV57" s="774"/>
      <c r="CW57" s="772"/>
      <c r="CX57" s="773"/>
      <c r="CY57" s="773"/>
      <c r="CZ57" s="773"/>
      <c r="DA57" s="774"/>
      <c r="DB57" s="772"/>
      <c r="DC57" s="773"/>
      <c r="DD57" s="773"/>
      <c r="DE57" s="773"/>
      <c r="DF57" s="774"/>
      <c r="DG57" s="772"/>
      <c r="DH57" s="773"/>
      <c r="DI57" s="773"/>
      <c r="DJ57" s="773"/>
      <c r="DK57" s="774"/>
      <c r="DL57" s="772"/>
      <c r="DM57" s="773"/>
      <c r="DN57" s="773"/>
      <c r="DO57" s="773"/>
      <c r="DP57" s="774"/>
      <c r="DQ57" s="772"/>
      <c r="DR57" s="773"/>
      <c r="DS57" s="773"/>
      <c r="DT57" s="773"/>
      <c r="DU57" s="774"/>
      <c r="DV57" s="769"/>
      <c r="DW57" s="770"/>
      <c r="DX57" s="770"/>
      <c r="DY57" s="770"/>
      <c r="DZ57" s="775"/>
      <c r="EA57" s="224"/>
    </row>
    <row r="58" spans="1:131" ht="26.25" customHeight="1" x14ac:dyDescent="0.15">
      <c r="A58" s="233">
        <v>31</v>
      </c>
      <c r="B58" s="736"/>
      <c r="C58" s="737"/>
      <c r="D58" s="737"/>
      <c r="E58" s="737"/>
      <c r="F58" s="737"/>
      <c r="G58" s="737"/>
      <c r="H58" s="737"/>
      <c r="I58" s="737"/>
      <c r="J58" s="737"/>
      <c r="K58" s="737"/>
      <c r="L58" s="737"/>
      <c r="M58" s="737"/>
      <c r="N58" s="737"/>
      <c r="O58" s="737"/>
      <c r="P58" s="738"/>
      <c r="Q58" s="822"/>
      <c r="R58" s="823"/>
      <c r="S58" s="823"/>
      <c r="T58" s="823"/>
      <c r="U58" s="823"/>
      <c r="V58" s="823"/>
      <c r="W58" s="823"/>
      <c r="X58" s="823"/>
      <c r="Y58" s="823"/>
      <c r="Z58" s="823"/>
      <c r="AA58" s="823"/>
      <c r="AB58" s="823"/>
      <c r="AC58" s="823"/>
      <c r="AD58" s="823"/>
      <c r="AE58" s="824"/>
      <c r="AF58" s="742"/>
      <c r="AG58" s="743"/>
      <c r="AH58" s="743"/>
      <c r="AI58" s="743"/>
      <c r="AJ58" s="744"/>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9"/>
      <c r="BT58" s="770"/>
      <c r="BU58" s="770"/>
      <c r="BV58" s="770"/>
      <c r="BW58" s="770"/>
      <c r="BX58" s="770"/>
      <c r="BY58" s="770"/>
      <c r="BZ58" s="770"/>
      <c r="CA58" s="770"/>
      <c r="CB58" s="770"/>
      <c r="CC58" s="770"/>
      <c r="CD58" s="770"/>
      <c r="CE58" s="770"/>
      <c r="CF58" s="770"/>
      <c r="CG58" s="771"/>
      <c r="CH58" s="772"/>
      <c r="CI58" s="773"/>
      <c r="CJ58" s="773"/>
      <c r="CK58" s="773"/>
      <c r="CL58" s="774"/>
      <c r="CM58" s="772"/>
      <c r="CN58" s="773"/>
      <c r="CO58" s="773"/>
      <c r="CP58" s="773"/>
      <c r="CQ58" s="774"/>
      <c r="CR58" s="772"/>
      <c r="CS58" s="773"/>
      <c r="CT58" s="773"/>
      <c r="CU58" s="773"/>
      <c r="CV58" s="774"/>
      <c r="CW58" s="772"/>
      <c r="CX58" s="773"/>
      <c r="CY58" s="773"/>
      <c r="CZ58" s="773"/>
      <c r="DA58" s="774"/>
      <c r="DB58" s="772"/>
      <c r="DC58" s="773"/>
      <c r="DD58" s="773"/>
      <c r="DE58" s="773"/>
      <c r="DF58" s="774"/>
      <c r="DG58" s="772"/>
      <c r="DH58" s="773"/>
      <c r="DI58" s="773"/>
      <c r="DJ58" s="773"/>
      <c r="DK58" s="774"/>
      <c r="DL58" s="772"/>
      <c r="DM58" s="773"/>
      <c r="DN58" s="773"/>
      <c r="DO58" s="773"/>
      <c r="DP58" s="774"/>
      <c r="DQ58" s="772"/>
      <c r="DR58" s="773"/>
      <c r="DS58" s="773"/>
      <c r="DT58" s="773"/>
      <c r="DU58" s="774"/>
      <c r="DV58" s="769"/>
      <c r="DW58" s="770"/>
      <c r="DX58" s="770"/>
      <c r="DY58" s="770"/>
      <c r="DZ58" s="775"/>
      <c r="EA58" s="224"/>
    </row>
    <row r="59" spans="1:131" ht="26.25" customHeight="1" x14ac:dyDescent="0.15">
      <c r="A59" s="233">
        <v>32</v>
      </c>
      <c r="B59" s="736"/>
      <c r="C59" s="737"/>
      <c r="D59" s="737"/>
      <c r="E59" s="737"/>
      <c r="F59" s="737"/>
      <c r="G59" s="737"/>
      <c r="H59" s="737"/>
      <c r="I59" s="737"/>
      <c r="J59" s="737"/>
      <c r="K59" s="737"/>
      <c r="L59" s="737"/>
      <c r="M59" s="737"/>
      <c r="N59" s="737"/>
      <c r="O59" s="737"/>
      <c r="P59" s="738"/>
      <c r="Q59" s="822"/>
      <c r="R59" s="823"/>
      <c r="S59" s="823"/>
      <c r="T59" s="823"/>
      <c r="U59" s="823"/>
      <c r="V59" s="823"/>
      <c r="W59" s="823"/>
      <c r="X59" s="823"/>
      <c r="Y59" s="823"/>
      <c r="Z59" s="823"/>
      <c r="AA59" s="823"/>
      <c r="AB59" s="823"/>
      <c r="AC59" s="823"/>
      <c r="AD59" s="823"/>
      <c r="AE59" s="824"/>
      <c r="AF59" s="742"/>
      <c r="AG59" s="743"/>
      <c r="AH59" s="743"/>
      <c r="AI59" s="743"/>
      <c r="AJ59" s="744"/>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9"/>
      <c r="BT59" s="770"/>
      <c r="BU59" s="770"/>
      <c r="BV59" s="770"/>
      <c r="BW59" s="770"/>
      <c r="BX59" s="770"/>
      <c r="BY59" s="770"/>
      <c r="BZ59" s="770"/>
      <c r="CA59" s="770"/>
      <c r="CB59" s="770"/>
      <c r="CC59" s="770"/>
      <c r="CD59" s="770"/>
      <c r="CE59" s="770"/>
      <c r="CF59" s="770"/>
      <c r="CG59" s="771"/>
      <c r="CH59" s="772"/>
      <c r="CI59" s="773"/>
      <c r="CJ59" s="773"/>
      <c r="CK59" s="773"/>
      <c r="CL59" s="774"/>
      <c r="CM59" s="772"/>
      <c r="CN59" s="773"/>
      <c r="CO59" s="773"/>
      <c r="CP59" s="773"/>
      <c r="CQ59" s="774"/>
      <c r="CR59" s="772"/>
      <c r="CS59" s="773"/>
      <c r="CT59" s="773"/>
      <c r="CU59" s="773"/>
      <c r="CV59" s="774"/>
      <c r="CW59" s="772"/>
      <c r="CX59" s="773"/>
      <c r="CY59" s="773"/>
      <c r="CZ59" s="773"/>
      <c r="DA59" s="774"/>
      <c r="DB59" s="772"/>
      <c r="DC59" s="773"/>
      <c r="DD59" s="773"/>
      <c r="DE59" s="773"/>
      <c r="DF59" s="774"/>
      <c r="DG59" s="772"/>
      <c r="DH59" s="773"/>
      <c r="DI59" s="773"/>
      <c r="DJ59" s="773"/>
      <c r="DK59" s="774"/>
      <c r="DL59" s="772"/>
      <c r="DM59" s="773"/>
      <c r="DN59" s="773"/>
      <c r="DO59" s="773"/>
      <c r="DP59" s="774"/>
      <c r="DQ59" s="772"/>
      <c r="DR59" s="773"/>
      <c r="DS59" s="773"/>
      <c r="DT59" s="773"/>
      <c r="DU59" s="774"/>
      <c r="DV59" s="769"/>
      <c r="DW59" s="770"/>
      <c r="DX59" s="770"/>
      <c r="DY59" s="770"/>
      <c r="DZ59" s="775"/>
      <c r="EA59" s="224"/>
    </row>
    <row r="60" spans="1:131" ht="26.25" customHeight="1" x14ac:dyDescent="0.15">
      <c r="A60" s="233">
        <v>33</v>
      </c>
      <c r="B60" s="736"/>
      <c r="C60" s="737"/>
      <c r="D60" s="737"/>
      <c r="E60" s="737"/>
      <c r="F60" s="737"/>
      <c r="G60" s="737"/>
      <c r="H60" s="737"/>
      <c r="I60" s="737"/>
      <c r="J60" s="737"/>
      <c r="K60" s="737"/>
      <c r="L60" s="737"/>
      <c r="M60" s="737"/>
      <c r="N60" s="737"/>
      <c r="O60" s="737"/>
      <c r="P60" s="738"/>
      <c r="Q60" s="822"/>
      <c r="R60" s="823"/>
      <c r="S60" s="823"/>
      <c r="T60" s="823"/>
      <c r="U60" s="823"/>
      <c r="V60" s="823"/>
      <c r="W60" s="823"/>
      <c r="X60" s="823"/>
      <c r="Y60" s="823"/>
      <c r="Z60" s="823"/>
      <c r="AA60" s="823"/>
      <c r="AB60" s="823"/>
      <c r="AC60" s="823"/>
      <c r="AD60" s="823"/>
      <c r="AE60" s="824"/>
      <c r="AF60" s="742"/>
      <c r="AG60" s="743"/>
      <c r="AH60" s="743"/>
      <c r="AI60" s="743"/>
      <c r="AJ60" s="744"/>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9"/>
      <c r="BT60" s="770"/>
      <c r="BU60" s="770"/>
      <c r="BV60" s="770"/>
      <c r="BW60" s="770"/>
      <c r="BX60" s="770"/>
      <c r="BY60" s="770"/>
      <c r="BZ60" s="770"/>
      <c r="CA60" s="770"/>
      <c r="CB60" s="770"/>
      <c r="CC60" s="770"/>
      <c r="CD60" s="770"/>
      <c r="CE60" s="770"/>
      <c r="CF60" s="770"/>
      <c r="CG60" s="771"/>
      <c r="CH60" s="772"/>
      <c r="CI60" s="773"/>
      <c r="CJ60" s="773"/>
      <c r="CK60" s="773"/>
      <c r="CL60" s="774"/>
      <c r="CM60" s="772"/>
      <c r="CN60" s="773"/>
      <c r="CO60" s="773"/>
      <c r="CP60" s="773"/>
      <c r="CQ60" s="774"/>
      <c r="CR60" s="772"/>
      <c r="CS60" s="773"/>
      <c r="CT60" s="773"/>
      <c r="CU60" s="773"/>
      <c r="CV60" s="774"/>
      <c r="CW60" s="772"/>
      <c r="CX60" s="773"/>
      <c r="CY60" s="773"/>
      <c r="CZ60" s="773"/>
      <c r="DA60" s="774"/>
      <c r="DB60" s="772"/>
      <c r="DC60" s="773"/>
      <c r="DD60" s="773"/>
      <c r="DE60" s="773"/>
      <c r="DF60" s="774"/>
      <c r="DG60" s="772"/>
      <c r="DH60" s="773"/>
      <c r="DI60" s="773"/>
      <c r="DJ60" s="773"/>
      <c r="DK60" s="774"/>
      <c r="DL60" s="772"/>
      <c r="DM60" s="773"/>
      <c r="DN60" s="773"/>
      <c r="DO60" s="773"/>
      <c r="DP60" s="774"/>
      <c r="DQ60" s="772"/>
      <c r="DR60" s="773"/>
      <c r="DS60" s="773"/>
      <c r="DT60" s="773"/>
      <c r="DU60" s="774"/>
      <c r="DV60" s="769"/>
      <c r="DW60" s="770"/>
      <c r="DX60" s="770"/>
      <c r="DY60" s="770"/>
      <c r="DZ60" s="775"/>
      <c r="EA60" s="224"/>
    </row>
    <row r="61" spans="1:131" ht="26.25" customHeight="1" thickBot="1" x14ac:dyDescent="0.2">
      <c r="A61" s="233">
        <v>34</v>
      </c>
      <c r="B61" s="736"/>
      <c r="C61" s="737"/>
      <c r="D61" s="737"/>
      <c r="E61" s="737"/>
      <c r="F61" s="737"/>
      <c r="G61" s="737"/>
      <c r="H61" s="737"/>
      <c r="I61" s="737"/>
      <c r="J61" s="737"/>
      <c r="K61" s="737"/>
      <c r="L61" s="737"/>
      <c r="M61" s="737"/>
      <c r="N61" s="737"/>
      <c r="O61" s="737"/>
      <c r="P61" s="738"/>
      <c r="Q61" s="822"/>
      <c r="R61" s="823"/>
      <c r="S61" s="823"/>
      <c r="T61" s="823"/>
      <c r="U61" s="823"/>
      <c r="V61" s="823"/>
      <c r="W61" s="823"/>
      <c r="X61" s="823"/>
      <c r="Y61" s="823"/>
      <c r="Z61" s="823"/>
      <c r="AA61" s="823"/>
      <c r="AB61" s="823"/>
      <c r="AC61" s="823"/>
      <c r="AD61" s="823"/>
      <c r="AE61" s="824"/>
      <c r="AF61" s="742"/>
      <c r="AG61" s="743"/>
      <c r="AH61" s="743"/>
      <c r="AI61" s="743"/>
      <c r="AJ61" s="744"/>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9"/>
      <c r="BT61" s="770"/>
      <c r="BU61" s="770"/>
      <c r="BV61" s="770"/>
      <c r="BW61" s="770"/>
      <c r="BX61" s="770"/>
      <c r="BY61" s="770"/>
      <c r="BZ61" s="770"/>
      <c r="CA61" s="770"/>
      <c r="CB61" s="770"/>
      <c r="CC61" s="770"/>
      <c r="CD61" s="770"/>
      <c r="CE61" s="770"/>
      <c r="CF61" s="770"/>
      <c r="CG61" s="771"/>
      <c r="CH61" s="772"/>
      <c r="CI61" s="773"/>
      <c r="CJ61" s="773"/>
      <c r="CK61" s="773"/>
      <c r="CL61" s="774"/>
      <c r="CM61" s="772"/>
      <c r="CN61" s="773"/>
      <c r="CO61" s="773"/>
      <c r="CP61" s="773"/>
      <c r="CQ61" s="774"/>
      <c r="CR61" s="772"/>
      <c r="CS61" s="773"/>
      <c r="CT61" s="773"/>
      <c r="CU61" s="773"/>
      <c r="CV61" s="774"/>
      <c r="CW61" s="772"/>
      <c r="CX61" s="773"/>
      <c r="CY61" s="773"/>
      <c r="CZ61" s="773"/>
      <c r="DA61" s="774"/>
      <c r="DB61" s="772"/>
      <c r="DC61" s="773"/>
      <c r="DD61" s="773"/>
      <c r="DE61" s="773"/>
      <c r="DF61" s="774"/>
      <c r="DG61" s="772"/>
      <c r="DH61" s="773"/>
      <c r="DI61" s="773"/>
      <c r="DJ61" s="773"/>
      <c r="DK61" s="774"/>
      <c r="DL61" s="772"/>
      <c r="DM61" s="773"/>
      <c r="DN61" s="773"/>
      <c r="DO61" s="773"/>
      <c r="DP61" s="774"/>
      <c r="DQ61" s="772"/>
      <c r="DR61" s="773"/>
      <c r="DS61" s="773"/>
      <c r="DT61" s="773"/>
      <c r="DU61" s="774"/>
      <c r="DV61" s="769"/>
      <c r="DW61" s="770"/>
      <c r="DX61" s="770"/>
      <c r="DY61" s="770"/>
      <c r="DZ61" s="775"/>
      <c r="EA61" s="224"/>
    </row>
    <row r="62" spans="1:131" ht="26.25" customHeight="1" x14ac:dyDescent="0.15">
      <c r="A62" s="233">
        <v>35</v>
      </c>
      <c r="B62" s="736"/>
      <c r="C62" s="737"/>
      <c r="D62" s="737"/>
      <c r="E62" s="737"/>
      <c r="F62" s="737"/>
      <c r="G62" s="737"/>
      <c r="H62" s="737"/>
      <c r="I62" s="737"/>
      <c r="J62" s="737"/>
      <c r="K62" s="737"/>
      <c r="L62" s="737"/>
      <c r="M62" s="737"/>
      <c r="N62" s="737"/>
      <c r="O62" s="737"/>
      <c r="P62" s="738"/>
      <c r="Q62" s="822"/>
      <c r="R62" s="823"/>
      <c r="S62" s="823"/>
      <c r="T62" s="823"/>
      <c r="U62" s="823"/>
      <c r="V62" s="823"/>
      <c r="W62" s="823"/>
      <c r="X62" s="823"/>
      <c r="Y62" s="823"/>
      <c r="Z62" s="823"/>
      <c r="AA62" s="823"/>
      <c r="AB62" s="823"/>
      <c r="AC62" s="823"/>
      <c r="AD62" s="823"/>
      <c r="AE62" s="824"/>
      <c r="AF62" s="742"/>
      <c r="AG62" s="743"/>
      <c r="AH62" s="743"/>
      <c r="AI62" s="743"/>
      <c r="AJ62" s="744"/>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395</v>
      </c>
      <c r="BK62" s="793"/>
      <c r="BL62" s="793"/>
      <c r="BM62" s="793"/>
      <c r="BN62" s="794"/>
      <c r="BO62" s="236"/>
      <c r="BP62" s="236"/>
      <c r="BQ62" s="233">
        <v>56</v>
      </c>
      <c r="BR62" s="234"/>
      <c r="BS62" s="769"/>
      <c r="BT62" s="770"/>
      <c r="BU62" s="770"/>
      <c r="BV62" s="770"/>
      <c r="BW62" s="770"/>
      <c r="BX62" s="770"/>
      <c r="BY62" s="770"/>
      <c r="BZ62" s="770"/>
      <c r="CA62" s="770"/>
      <c r="CB62" s="770"/>
      <c r="CC62" s="770"/>
      <c r="CD62" s="770"/>
      <c r="CE62" s="770"/>
      <c r="CF62" s="770"/>
      <c r="CG62" s="771"/>
      <c r="CH62" s="772"/>
      <c r="CI62" s="773"/>
      <c r="CJ62" s="773"/>
      <c r="CK62" s="773"/>
      <c r="CL62" s="774"/>
      <c r="CM62" s="772"/>
      <c r="CN62" s="773"/>
      <c r="CO62" s="773"/>
      <c r="CP62" s="773"/>
      <c r="CQ62" s="774"/>
      <c r="CR62" s="772"/>
      <c r="CS62" s="773"/>
      <c r="CT62" s="773"/>
      <c r="CU62" s="773"/>
      <c r="CV62" s="774"/>
      <c r="CW62" s="772"/>
      <c r="CX62" s="773"/>
      <c r="CY62" s="773"/>
      <c r="CZ62" s="773"/>
      <c r="DA62" s="774"/>
      <c r="DB62" s="772"/>
      <c r="DC62" s="773"/>
      <c r="DD62" s="773"/>
      <c r="DE62" s="773"/>
      <c r="DF62" s="774"/>
      <c r="DG62" s="772"/>
      <c r="DH62" s="773"/>
      <c r="DI62" s="773"/>
      <c r="DJ62" s="773"/>
      <c r="DK62" s="774"/>
      <c r="DL62" s="772"/>
      <c r="DM62" s="773"/>
      <c r="DN62" s="773"/>
      <c r="DO62" s="773"/>
      <c r="DP62" s="774"/>
      <c r="DQ62" s="772"/>
      <c r="DR62" s="773"/>
      <c r="DS62" s="773"/>
      <c r="DT62" s="773"/>
      <c r="DU62" s="774"/>
      <c r="DV62" s="769"/>
      <c r="DW62" s="770"/>
      <c r="DX62" s="770"/>
      <c r="DY62" s="770"/>
      <c r="DZ62" s="775"/>
      <c r="EA62" s="224"/>
    </row>
    <row r="63" spans="1:131" ht="26.25" customHeight="1" thickBot="1" x14ac:dyDescent="0.2">
      <c r="A63" s="235" t="s">
        <v>376</v>
      </c>
      <c r="B63" s="776" t="s">
        <v>396</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117</v>
      </c>
      <c r="AG63" s="831"/>
      <c r="AH63" s="831"/>
      <c r="AI63" s="831"/>
      <c r="AJ63" s="832"/>
      <c r="AK63" s="833"/>
      <c r="AL63" s="828"/>
      <c r="AM63" s="828"/>
      <c r="AN63" s="828"/>
      <c r="AO63" s="828"/>
      <c r="AP63" s="831"/>
      <c r="AQ63" s="831"/>
      <c r="AR63" s="831"/>
      <c r="AS63" s="831"/>
      <c r="AT63" s="831"/>
      <c r="AU63" s="831"/>
      <c r="AV63" s="831"/>
      <c r="AW63" s="831"/>
      <c r="AX63" s="831"/>
      <c r="AY63" s="831"/>
      <c r="AZ63" s="835"/>
      <c r="BA63" s="835"/>
      <c r="BB63" s="835"/>
      <c r="BC63" s="835"/>
      <c r="BD63" s="835"/>
      <c r="BE63" s="836"/>
      <c r="BF63" s="836"/>
      <c r="BG63" s="836"/>
      <c r="BH63" s="836"/>
      <c r="BI63" s="837"/>
      <c r="BJ63" s="838" t="s">
        <v>121</v>
      </c>
      <c r="BK63" s="839"/>
      <c r="BL63" s="839"/>
      <c r="BM63" s="839"/>
      <c r="BN63" s="840"/>
      <c r="BO63" s="236"/>
      <c r="BP63" s="236"/>
      <c r="BQ63" s="233">
        <v>57</v>
      </c>
      <c r="BR63" s="234"/>
      <c r="BS63" s="769"/>
      <c r="BT63" s="770"/>
      <c r="BU63" s="770"/>
      <c r="BV63" s="770"/>
      <c r="BW63" s="770"/>
      <c r="BX63" s="770"/>
      <c r="BY63" s="770"/>
      <c r="BZ63" s="770"/>
      <c r="CA63" s="770"/>
      <c r="CB63" s="770"/>
      <c r="CC63" s="770"/>
      <c r="CD63" s="770"/>
      <c r="CE63" s="770"/>
      <c r="CF63" s="770"/>
      <c r="CG63" s="771"/>
      <c r="CH63" s="772"/>
      <c r="CI63" s="773"/>
      <c r="CJ63" s="773"/>
      <c r="CK63" s="773"/>
      <c r="CL63" s="774"/>
      <c r="CM63" s="772"/>
      <c r="CN63" s="773"/>
      <c r="CO63" s="773"/>
      <c r="CP63" s="773"/>
      <c r="CQ63" s="774"/>
      <c r="CR63" s="772"/>
      <c r="CS63" s="773"/>
      <c r="CT63" s="773"/>
      <c r="CU63" s="773"/>
      <c r="CV63" s="774"/>
      <c r="CW63" s="772"/>
      <c r="CX63" s="773"/>
      <c r="CY63" s="773"/>
      <c r="CZ63" s="773"/>
      <c r="DA63" s="774"/>
      <c r="DB63" s="772"/>
      <c r="DC63" s="773"/>
      <c r="DD63" s="773"/>
      <c r="DE63" s="773"/>
      <c r="DF63" s="774"/>
      <c r="DG63" s="772"/>
      <c r="DH63" s="773"/>
      <c r="DI63" s="773"/>
      <c r="DJ63" s="773"/>
      <c r="DK63" s="774"/>
      <c r="DL63" s="772"/>
      <c r="DM63" s="773"/>
      <c r="DN63" s="773"/>
      <c r="DO63" s="773"/>
      <c r="DP63" s="774"/>
      <c r="DQ63" s="772"/>
      <c r="DR63" s="773"/>
      <c r="DS63" s="773"/>
      <c r="DT63" s="773"/>
      <c r="DU63" s="774"/>
      <c r="DV63" s="769"/>
      <c r="DW63" s="770"/>
      <c r="DX63" s="770"/>
      <c r="DY63" s="770"/>
      <c r="DZ63" s="775"/>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9"/>
      <c r="BT64" s="770"/>
      <c r="BU64" s="770"/>
      <c r="BV64" s="770"/>
      <c r="BW64" s="770"/>
      <c r="BX64" s="770"/>
      <c r="BY64" s="770"/>
      <c r="BZ64" s="770"/>
      <c r="CA64" s="770"/>
      <c r="CB64" s="770"/>
      <c r="CC64" s="770"/>
      <c r="CD64" s="770"/>
      <c r="CE64" s="770"/>
      <c r="CF64" s="770"/>
      <c r="CG64" s="771"/>
      <c r="CH64" s="772"/>
      <c r="CI64" s="773"/>
      <c r="CJ64" s="773"/>
      <c r="CK64" s="773"/>
      <c r="CL64" s="774"/>
      <c r="CM64" s="772"/>
      <c r="CN64" s="773"/>
      <c r="CO64" s="773"/>
      <c r="CP64" s="773"/>
      <c r="CQ64" s="774"/>
      <c r="CR64" s="772"/>
      <c r="CS64" s="773"/>
      <c r="CT64" s="773"/>
      <c r="CU64" s="773"/>
      <c r="CV64" s="774"/>
      <c r="CW64" s="772"/>
      <c r="CX64" s="773"/>
      <c r="CY64" s="773"/>
      <c r="CZ64" s="773"/>
      <c r="DA64" s="774"/>
      <c r="DB64" s="772"/>
      <c r="DC64" s="773"/>
      <c r="DD64" s="773"/>
      <c r="DE64" s="773"/>
      <c r="DF64" s="774"/>
      <c r="DG64" s="772"/>
      <c r="DH64" s="773"/>
      <c r="DI64" s="773"/>
      <c r="DJ64" s="773"/>
      <c r="DK64" s="774"/>
      <c r="DL64" s="772"/>
      <c r="DM64" s="773"/>
      <c r="DN64" s="773"/>
      <c r="DO64" s="773"/>
      <c r="DP64" s="774"/>
      <c r="DQ64" s="772"/>
      <c r="DR64" s="773"/>
      <c r="DS64" s="773"/>
      <c r="DT64" s="773"/>
      <c r="DU64" s="774"/>
      <c r="DV64" s="769"/>
      <c r="DW64" s="770"/>
      <c r="DX64" s="770"/>
      <c r="DY64" s="770"/>
      <c r="DZ64" s="775"/>
      <c r="EA64" s="224"/>
    </row>
    <row r="65" spans="1:131" ht="26.25" customHeight="1" thickBot="1" x14ac:dyDescent="0.2">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9"/>
      <c r="BT65" s="770"/>
      <c r="BU65" s="770"/>
      <c r="BV65" s="770"/>
      <c r="BW65" s="770"/>
      <c r="BX65" s="770"/>
      <c r="BY65" s="770"/>
      <c r="BZ65" s="770"/>
      <c r="CA65" s="770"/>
      <c r="CB65" s="770"/>
      <c r="CC65" s="770"/>
      <c r="CD65" s="770"/>
      <c r="CE65" s="770"/>
      <c r="CF65" s="770"/>
      <c r="CG65" s="771"/>
      <c r="CH65" s="772"/>
      <c r="CI65" s="773"/>
      <c r="CJ65" s="773"/>
      <c r="CK65" s="773"/>
      <c r="CL65" s="774"/>
      <c r="CM65" s="772"/>
      <c r="CN65" s="773"/>
      <c r="CO65" s="773"/>
      <c r="CP65" s="773"/>
      <c r="CQ65" s="774"/>
      <c r="CR65" s="772"/>
      <c r="CS65" s="773"/>
      <c r="CT65" s="773"/>
      <c r="CU65" s="773"/>
      <c r="CV65" s="774"/>
      <c r="CW65" s="772"/>
      <c r="CX65" s="773"/>
      <c r="CY65" s="773"/>
      <c r="CZ65" s="773"/>
      <c r="DA65" s="774"/>
      <c r="DB65" s="772"/>
      <c r="DC65" s="773"/>
      <c r="DD65" s="773"/>
      <c r="DE65" s="773"/>
      <c r="DF65" s="774"/>
      <c r="DG65" s="772"/>
      <c r="DH65" s="773"/>
      <c r="DI65" s="773"/>
      <c r="DJ65" s="773"/>
      <c r="DK65" s="774"/>
      <c r="DL65" s="772"/>
      <c r="DM65" s="773"/>
      <c r="DN65" s="773"/>
      <c r="DO65" s="773"/>
      <c r="DP65" s="774"/>
      <c r="DQ65" s="772"/>
      <c r="DR65" s="773"/>
      <c r="DS65" s="773"/>
      <c r="DT65" s="773"/>
      <c r="DU65" s="774"/>
      <c r="DV65" s="769"/>
      <c r="DW65" s="770"/>
      <c r="DX65" s="770"/>
      <c r="DY65" s="770"/>
      <c r="DZ65" s="775"/>
      <c r="EA65" s="224"/>
    </row>
    <row r="66" spans="1:131" ht="26.25" customHeight="1" x14ac:dyDescent="0.15">
      <c r="A66" s="716" t="s">
        <v>398</v>
      </c>
      <c r="B66" s="717"/>
      <c r="C66" s="717"/>
      <c r="D66" s="717"/>
      <c r="E66" s="717"/>
      <c r="F66" s="717"/>
      <c r="G66" s="717"/>
      <c r="H66" s="717"/>
      <c r="I66" s="717"/>
      <c r="J66" s="717"/>
      <c r="K66" s="717"/>
      <c r="L66" s="717"/>
      <c r="M66" s="717"/>
      <c r="N66" s="717"/>
      <c r="O66" s="717"/>
      <c r="P66" s="718"/>
      <c r="Q66" s="712" t="s">
        <v>380</v>
      </c>
      <c r="R66" s="708"/>
      <c r="S66" s="708"/>
      <c r="T66" s="708"/>
      <c r="U66" s="709"/>
      <c r="V66" s="712" t="s">
        <v>381</v>
      </c>
      <c r="W66" s="708"/>
      <c r="X66" s="708"/>
      <c r="Y66" s="708"/>
      <c r="Z66" s="709"/>
      <c r="AA66" s="712" t="s">
        <v>382</v>
      </c>
      <c r="AB66" s="708"/>
      <c r="AC66" s="708"/>
      <c r="AD66" s="708"/>
      <c r="AE66" s="709"/>
      <c r="AF66" s="841" t="s">
        <v>383</v>
      </c>
      <c r="AG66" s="802"/>
      <c r="AH66" s="802"/>
      <c r="AI66" s="802"/>
      <c r="AJ66" s="842"/>
      <c r="AK66" s="712" t="s">
        <v>384</v>
      </c>
      <c r="AL66" s="717"/>
      <c r="AM66" s="717"/>
      <c r="AN66" s="717"/>
      <c r="AO66" s="718"/>
      <c r="AP66" s="712" t="s">
        <v>385</v>
      </c>
      <c r="AQ66" s="708"/>
      <c r="AR66" s="708"/>
      <c r="AS66" s="708"/>
      <c r="AT66" s="709"/>
      <c r="AU66" s="712" t="s">
        <v>399</v>
      </c>
      <c r="AV66" s="708"/>
      <c r="AW66" s="708"/>
      <c r="AX66" s="708"/>
      <c r="AY66" s="709"/>
      <c r="AZ66" s="712" t="s">
        <v>364</v>
      </c>
      <c r="BA66" s="708"/>
      <c r="BB66" s="708"/>
      <c r="BC66" s="708"/>
      <c r="BD66" s="714"/>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9"/>
      <c r="B67" s="720"/>
      <c r="C67" s="720"/>
      <c r="D67" s="720"/>
      <c r="E67" s="720"/>
      <c r="F67" s="720"/>
      <c r="G67" s="720"/>
      <c r="H67" s="720"/>
      <c r="I67" s="720"/>
      <c r="J67" s="720"/>
      <c r="K67" s="720"/>
      <c r="L67" s="720"/>
      <c r="M67" s="720"/>
      <c r="N67" s="720"/>
      <c r="O67" s="720"/>
      <c r="P67" s="721"/>
      <c r="Q67" s="713"/>
      <c r="R67" s="710"/>
      <c r="S67" s="710"/>
      <c r="T67" s="710"/>
      <c r="U67" s="711"/>
      <c r="V67" s="713"/>
      <c r="W67" s="710"/>
      <c r="X67" s="710"/>
      <c r="Y67" s="710"/>
      <c r="Z67" s="711"/>
      <c r="AA67" s="713"/>
      <c r="AB67" s="710"/>
      <c r="AC67" s="710"/>
      <c r="AD67" s="710"/>
      <c r="AE67" s="711"/>
      <c r="AF67" s="843"/>
      <c r="AG67" s="805"/>
      <c r="AH67" s="805"/>
      <c r="AI67" s="805"/>
      <c r="AJ67" s="844"/>
      <c r="AK67" s="845"/>
      <c r="AL67" s="720"/>
      <c r="AM67" s="720"/>
      <c r="AN67" s="720"/>
      <c r="AO67" s="721"/>
      <c r="AP67" s="713"/>
      <c r="AQ67" s="710"/>
      <c r="AR67" s="710"/>
      <c r="AS67" s="710"/>
      <c r="AT67" s="711"/>
      <c r="AU67" s="713"/>
      <c r="AV67" s="710"/>
      <c r="AW67" s="710"/>
      <c r="AX67" s="710"/>
      <c r="AY67" s="711"/>
      <c r="AZ67" s="713"/>
      <c r="BA67" s="710"/>
      <c r="BB67" s="710"/>
      <c r="BC67" s="710"/>
      <c r="BD67" s="715"/>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c r="C68" s="857"/>
      <c r="D68" s="857"/>
      <c r="E68" s="857"/>
      <c r="F68" s="857"/>
      <c r="G68" s="857"/>
      <c r="H68" s="857"/>
      <c r="I68" s="857"/>
      <c r="J68" s="857"/>
      <c r="K68" s="857"/>
      <c r="L68" s="857"/>
      <c r="M68" s="857"/>
      <c r="N68" s="857"/>
      <c r="O68" s="857"/>
      <c r="P68" s="858"/>
      <c r="Q68" s="859"/>
      <c r="R68" s="853"/>
      <c r="S68" s="853"/>
      <c r="T68" s="853"/>
      <c r="U68" s="853"/>
      <c r="V68" s="853"/>
      <c r="W68" s="853"/>
      <c r="X68" s="853"/>
      <c r="Y68" s="853"/>
      <c r="Z68" s="853"/>
      <c r="AA68" s="853"/>
      <c r="AB68" s="853"/>
      <c r="AC68" s="853"/>
      <c r="AD68" s="853"/>
      <c r="AE68" s="853"/>
      <c r="AF68" s="853"/>
      <c r="AG68" s="853"/>
      <c r="AH68" s="853"/>
      <c r="AI68" s="853"/>
      <c r="AJ68" s="853"/>
      <c r="AK68" s="853"/>
      <c r="AL68" s="853"/>
      <c r="AM68" s="853"/>
      <c r="AN68" s="853"/>
      <c r="AO68" s="853"/>
      <c r="AP68" s="853"/>
      <c r="AQ68" s="853"/>
      <c r="AR68" s="853"/>
      <c r="AS68" s="853"/>
      <c r="AT68" s="853"/>
      <c r="AU68" s="853"/>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c r="C69" s="861"/>
      <c r="D69" s="861"/>
      <c r="E69" s="861"/>
      <c r="F69" s="861"/>
      <c r="G69" s="861"/>
      <c r="H69" s="861"/>
      <c r="I69" s="861"/>
      <c r="J69" s="861"/>
      <c r="K69" s="861"/>
      <c r="L69" s="861"/>
      <c r="M69" s="861"/>
      <c r="N69" s="861"/>
      <c r="O69" s="861"/>
      <c r="P69" s="862"/>
      <c r="Q69" s="863"/>
      <c r="R69" s="817"/>
      <c r="S69" s="817"/>
      <c r="T69" s="817"/>
      <c r="U69" s="817"/>
      <c r="V69" s="817"/>
      <c r="W69" s="817"/>
      <c r="X69" s="817"/>
      <c r="Y69" s="817"/>
      <c r="Z69" s="817"/>
      <c r="AA69" s="817"/>
      <c r="AB69" s="817"/>
      <c r="AC69" s="817"/>
      <c r="AD69" s="817"/>
      <c r="AE69" s="817"/>
      <c r="AF69" s="817"/>
      <c r="AG69" s="817"/>
      <c r="AH69" s="817"/>
      <c r="AI69" s="817"/>
      <c r="AJ69" s="817"/>
      <c r="AK69" s="817"/>
      <c r="AL69" s="817"/>
      <c r="AM69" s="817"/>
      <c r="AN69" s="817"/>
      <c r="AO69" s="817"/>
      <c r="AP69" s="817"/>
      <c r="AQ69" s="817"/>
      <c r="AR69" s="817"/>
      <c r="AS69" s="817"/>
      <c r="AT69" s="817"/>
      <c r="AU69" s="817"/>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c r="C70" s="861"/>
      <c r="D70" s="861"/>
      <c r="E70" s="861"/>
      <c r="F70" s="861"/>
      <c r="G70" s="861"/>
      <c r="H70" s="861"/>
      <c r="I70" s="861"/>
      <c r="J70" s="861"/>
      <c r="K70" s="861"/>
      <c r="L70" s="861"/>
      <c r="M70" s="861"/>
      <c r="N70" s="861"/>
      <c r="O70" s="861"/>
      <c r="P70" s="862"/>
      <c r="Q70" s="863"/>
      <c r="R70" s="817"/>
      <c r="S70" s="817"/>
      <c r="T70" s="817"/>
      <c r="U70" s="817"/>
      <c r="V70" s="817"/>
      <c r="W70" s="817"/>
      <c r="X70" s="817"/>
      <c r="Y70" s="817"/>
      <c r="Z70" s="817"/>
      <c r="AA70" s="817"/>
      <c r="AB70" s="817"/>
      <c r="AC70" s="817"/>
      <c r="AD70" s="817"/>
      <c r="AE70" s="817"/>
      <c r="AF70" s="817"/>
      <c r="AG70" s="817"/>
      <c r="AH70" s="817"/>
      <c r="AI70" s="817"/>
      <c r="AJ70" s="817"/>
      <c r="AK70" s="817"/>
      <c r="AL70" s="817"/>
      <c r="AM70" s="817"/>
      <c r="AN70" s="817"/>
      <c r="AO70" s="817"/>
      <c r="AP70" s="817"/>
      <c r="AQ70" s="817"/>
      <c r="AR70" s="817"/>
      <c r="AS70" s="817"/>
      <c r="AT70" s="817"/>
      <c r="AU70" s="817"/>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c r="C71" s="861"/>
      <c r="D71" s="861"/>
      <c r="E71" s="861"/>
      <c r="F71" s="861"/>
      <c r="G71" s="861"/>
      <c r="H71" s="861"/>
      <c r="I71" s="861"/>
      <c r="J71" s="861"/>
      <c r="K71" s="861"/>
      <c r="L71" s="861"/>
      <c r="M71" s="861"/>
      <c r="N71" s="861"/>
      <c r="O71" s="861"/>
      <c r="P71" s="862"/>
      <c r="Q71" s="863"/>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c r="C72" s="861"/>
      <c r="D72" s="861"/>
      <c r="E72" s="861"/>
      <c r="F72" s="861"/>
      <c r="G72" s="861"/>
      <c r="H72" s="861"/>
      <c r="I72" s="861"/>
      <c r="J72" s="861"/>
      <c r="K72" s="861"/>
      <c r="L72" s="861"/>
      <c r="M72" s="861"/>
      <c r="N72" s="861"/>
      <c r="O72" s="861"/>
      <c r="P72" s="862"/>
      <c r="Q72" s="863"/>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376</v>
      </c>
      <c r="B88" s="776" t="s">
        <v>400</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776" t="s">
        <v>401</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402</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403</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406</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407</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408</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409</v>
      </c>
      <c r="AB109" s="880"/>
      <c r="AC109" s="880"/>
      <c r="AD109" s="880"/>
      <c r="AE109" s="881"/>
      <c r="AF109" s="879" t="s">
        <v>410</v>
      </c>
      <c r="AG109" s="880"/>
      <c r="AH109" s="880"/>
      <c r="AI109" s="880"/>
      <c r="AJ109" s="881"/>
      <c r="AK109" s="879" t="s">
        <v>294</v>
      </c>
      <c r="AL109" s="880"/>
      <c r="AM109" s="880"/>
      <c r="AN109" s="880"/>
      <c r="AO109" s="881"/>
      <c r="AP109" s="879" t="s">
        <v>411</v>
      </c>
      <c r="AQ109" s="880"/>
      <c r="AR109" s="880"/>
      <c r="AS109" s="880"/>
      <c r="AT109" s="882"/>
      <c r="AU109" s="899" t="s">
        <v>408</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409</v>
      </c>
      <c r="BR109" s="880"/>
      <c r="BS109" s="880"/>
      <c r="BT109" s="880"/>
      <c r="BU109" s="881"/>
      <c r="BV109" s="879" t="s">
        <v>410</v>
      </c>
      <c r="BW109" s="880"/>
      <c r="BX109" s="880"/>
      <c r="BY109" s="880"/>
      <c r="BZ109" s="881"/>
      <c r="CA109" s="879" t="s">
        <v>294</v>
      </c>
      <c r="CB109" s="880"/>
      <c r="CC109" s="880"/>
      <c r="CD109" s="880"/>
      <c r="CE109" s="881"/>
      <c r="CF109" s="900" t="s">
        <v>411</v>
      </c>
      <c r="CG109" s="900"/>
      <c r="CH109" s="900"/>
      <c r="CI109" s="900"/>
      <c r="CJ109" s="900"/>
      <c r="CK109" s="879" t="s">
        <v>412</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409</v>
      </c>
      <c r="DH109" s="880"/>
      <c r="DI109" s="880"/>
      <c r="DJ109" s="880"/>
      <c r="DK109" s="881"/>
      <c r="DL109" s="879" t="s">
        <v>410</v>
      </c>
      <c r="DM109" s="880"/>
      <c r="DN109" s="880"/>
      <c r="DO109" s="880"/>
      <c r="DP109" s="881"/>
      <c r="DQ109" s="879" t="s">
        <v>294</v>
      </c>
      <c r="DR109" s="880"/>
      <c r="DS109" s="880"/>
      <c r="DT109" s="880"/>
      <c r="DU109" s="881"/>
      <c r="DV109" s="879" t="s">
        <v>411</v>
      </c>
      <c r="DW109" s="880"/>
      <c r="DX109" s="880"/>
      <c r="DY109" s="880"/>
      <c r="DZ109" s="882"/>
    </row>
    <row r="110" spans="1:131" s="224" customFormat="1" ht="26.25" customHeight="1" x14ac:dyDescent="0.15">
      <c r="A110" s="883" t="s">
        <v>413</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782152</v>
      </c>
      <c r="AB110" s="887"/>
      <c r="AC110" s="887"/>
      <c r="AD110" s="887"/>
      <c r="AE110" s="888"/>
      <c r="AF110" s="889">
        <v>851794</v>
      </c>
      <c r="AG110" s="887"/>
      <c r="AH110" s="887"/>
      <c r="AI110" s="887"/>
      <c r="AJ110" s="888"/>
      <c r="AK110" s="889">
        <v>938925</v>
      </c>
      <c r="AL110" s="887"/>
      <c r="AM110" s="887"/>
      <c r="AN110" s="887"/>
      <c r="AO110" s="888"/>
      <c r="AP110" s="890">
        <v>28.4</v>
      </c>
      <c r="AQ110" s="891"/>
      <c r="AR110" s="891"/>
      <c r="AS110" s="891"/>
      <c r="AT110" s="892"/>
      <c r="AU110" s="893" t="s">
        <v>69</v>
      </c>
      <c r="AV110" s="894"/>
      <c r="AW110" s="894"/>
      <c r="AX110" s="894"/>
      <c r="AY110" s="894"/>
      <c r="AZ110" s="916" t="s">
        <v>414</v>
      </c>
      <c r="BA110" s="884"/>
      <c r="BB110" s="884"/>
      <c r="BC110" s="884"/>
      <c r="BD110" s="884"/>
      <c r="BE110" s="884"/>
      <c r="BF110" s="884"/>
      <c r="BG110" s="884"/>
      <c r="BH110" s="884"/>
      <c r="BI110" s="884"/>
      <c r="BJ110" s="884"/>
      <c r="BK110" s="884"/>
      <c r="BL110" s="884"/>
      <c r="BM110" s="884"/>
      <c r="BN110" s="884"/>
      <c r="BO110" s="884"/>
      <c r="BP110" s="885"/>
      <c r="BQ110" s="917">
        <v>10936303</v>
      </c>
      <c r="BR110" s="918"/>
      <c r="BS110" s="918"/>
      <c r="BT110" s="918"/>
      <c r="BU110" s="918"/>
      <c r="BV110" s="918">
        <v>11248089</v>
      </c>
      <c r="BW110" s="918"/>
      <c r="BX110" s="918"/>
      <c r="BY110" s="918"/>
      <c r="BZ110" s="918"/>
      <c r="CA110" s="918">
        <v>11034740</v>
      </c>
      <c r="CB110" s="918"/>
      <c r="CC110" s="918"/>
      <c r="CD110" s="918"/>
      <c r="CE110" s="918"/>
      <c r="CF110" s="931">
        <v>333.3</v>
      </c>
      <c r="CG110" s="932"/>
      <c r="CH110" s="932"/>
      <c r="CI110" s="932"/>
      <c r="CJ110" s="932"/>
      <c r="CK110" s="933" t="s">
        <v>415</v>
      </c>
      <c r="CL110" s="934"/>
      <c r="CM110" s="916" t="s">
        <v>416</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121</v>
      </c>
      <c r="DH110" s="918"/>
      <c r="DI110" s="918"/>
      <c r="DJ110" s="918"/>
      <c r="DK110" s="918"/>
      <c r="DL110" s="918" t="s">
        <v>121</v>
      </c>
      <c r="DM110" s="918"/>
      <c r="DN110" s="918"/>
      <c r="DO110" s="918"/>
      <c r="DP110" s="918"/>
      <c r="DQ110" s="918" t="s">
        <v>121</v>
      </c>
      <c r="DR110" s="918"/>
      <c r="DS110" s="918"/>
      <c r="DT110" s="918"/>
      <c r="DU110" s="918"/>
      <c r="DV110" s="919" t="s">
        <v>121</v>
      </c>
      <c r="DW110" s="919"/>
      <c r="DX110" s="919"/>
      <c r="DY110" s="919"/>
      <c r="DZ110" s="920"/>
    </row>
    <row r="111" spans="1:131" s="224" customFormat="1" ht="26.25" customHeight="1" x14ac:dyDescent="0.15">
      <c r="A111" s="921" t="s">
        <v>417</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121</v>
      </c>
      <c r="AB111" s="925"/>
      <c r="AC111" s="925"/>
      <c r="AD111" s="925"/>
      <c r="AE111" s="926"/>
      <c r="AF111" s="927" t="s">
        <v>121</v>
      </c>
      <c r="AG111" s="925"/>
      <c r="AH111" s="925"/>
      <c r="AI111" s="925"/>
      <c r="AJ111" s="926"/>
      <c r="AK111" s="927" t="s">
        <v>121</v>
      </c>
      <c r="AL111" s="925"/>
      <c r="AM111" s="925"/>
      <c r="AN111" s="925"/>
      <c r="AO111" s="926"/>
      <c r="AP111" s="928" t="s">
        <v>121</v>
      </c>
      <c r="AQ111" s="929"/>
      <c r="AR111" s="929"/>
      <c r="AS111" s="929"/>
      <c r="AT111" s="930"/>
      <c r="AU111" s="895"/>
      <c r="AV111" s="896"/>
      <c r="AW111" s="896"/>
      <c r="AX111" s="896"/>
      <c r="AY111" s="896"/>
      <c r="AZ111" s="909" t="s">
        <v>418</v>
      </c>
      <c r="BA111" s="910"/>
      <c r="BB111" s="910"/>
      <c r="BC111" s="910"/>
      <c r="BD111" s="910"/>
      <c r="BE111" s="910"/>
      <c r="BF111" s="910"/>
      <c r="BG111" s="910"/>
      <c r="BH111" s="910"/>
      <c r="BI111" s="910"/>
      <c r="BJ111" s="910"/>
      <c r="BK111" s="910"/>
      <c r="BL111" s="910"/>
      <c r="BM111" s="910"/>
      <c r="BN111" s="910"/>
      <c r="BO111" s="910"/>
      <c r="BP111" s="911"/>
      <c r="BQ111" s="912">
        <v>1043018</v>
      </c>
      <c r="BR111" s="913"/>
      <c r="BS111" s="913"/>
      <c r="BT111" s="913"/>
      <c r="BU111" s="913"/>
      <c r="BV111" s="913">
        <v>271248</v>
      </c>
      <c r="BW111" s="913"/>
      <c r="BX111" s="913"/>
      <c r="BY111" s="913"/>
      <c r="BZ111" s="913"/>
      <c r="CA111" s="913">
        <v>814173</v>
      </c>
      <c r="CB111" s="913"/>
      <c r="CC111" s="913"/>
      <c r="CD111" s="913"/>
      <c r="CE111" s="913"/>
      <c r="CF111" s="907">
        <v>24.6</v>
      </c>
      <c r="CG111" s="908"/>
      <c r="CH111" s="908"/>
      <c r="CI111" s="908"/>
      <c r="CJ111" s="908"/>
      <c r="CK111" s="935"/>
      <c r="CL111" s="936"/>
      <c r="CM111" s="909" t="s">
        <v>419</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121</v>
      </c>
      <c r="DH111" s="913"/>
      <c r="DI111" s="913"/>
      <c r="DJ111" s="913"/>
      <c r="DK111" s="913"/>
      <c r="DL111" s="913" t="s">
        <v>121</v>
      </c>
      <c r="DM111" s="913"/>
      <c r="DN111" s="913"/>
      <c r="DO111" s="913"/>
      <c r="DP111" s="913"/>
      <c r="DQ111" s="913" t="s">
        <v>121</v>
      </c>
      <c r="DR111" s="913"/>
      <c r="DS111" s="913"/>
      <c r="DT111" s="913"/>
      <c r="DU111" s="913"/>
      <c r="DV111" s="914" t="s">
        <v>121</v>
      </c>
      <c r="DW111" s="914"/>
      <c r="DX111" s="914"/>
      <c r="DY111" s="914"/>
      <c r="DZ111" s="915"/>
    </row>
    <row r="112" spans="1:131" s="224" customFormat="1" ht="26.25" customHeight="1" x14ac:dyDescent="0.15">
      <c r="A112" s="939" t="s">
        <v>420</v>
      </c>
      <c r="B112" s="940"/>
      <c r="C112" s="910" t="s">
        <v>421</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121</v>
      </c>
      <c r="AB112" s="946"/>
      <c r="AC112" s="946"/>
      <c r="AD112" s="946"/>
      <c r="AE112" s="947"/>
      <c r="AF112" s="948" t="s">
        <v>121</v>
      </c>
      <c r="AG112" s="946"/>
      <c r="AH112" s="946"/>
      <c r="AI112" s="946"/>
      <c r="AJ112" s="947"/>
      <c r="AK112" s="948" t="s">
        <v>121</v>
      </c>
      <c r="AL112" s="946"/>
      <c r="AM112" s="946"/>
      <c r="AN112" s="946"/>
      <c r="AO112" s="947"/>
      <c r="AP112" s="949" t="s">
        <v>121</v>
      </c>
      <c r="AQ112" s="950"/>
      <c r="AR112" s="950"/>
      <c r="AS112" s="950"/>
      <c r="AT112" s="951"/>
      <c r="AU112" s="895"/>
      <c r="AV112" s="896"/>
      <c r="AW112" s="896"/>
      <c r="AX112" s="896"/>
      <c r="AY112" s="896"/>
      <c r="AZ112" s="909" t="s">
        <v>422</v>
      </c>
      <c r="BA112" s="910"/>
      <c r="BB112" s="910"/>
      <c r="BC112" s="910"/>
      <c r="BD112" s="910"/>
      <c r="BE112" s="910"/>
      <c r="BF112" s="910"/>
      <c r="BG112" s="910"/>
      <c r="BH112" s="910"/>
      <c r="BI112" s="910"/>
      <c r="BJ112" s="910"/>
      <c r="BK112" s="910"/>
      <c r="BL112" s="910"/>
      <c r="BM112" s="910"/>
      <c r="BN112" s="910"/>
      <c r="BO112" s="910"/>
      <c r="BP112" s="911"/>
      <c r="BQ112" s="912">
        <v>1343858</v>
      </c>
      <c r="BR112" s="913"/>
      <c r="BS112" s="913"/>
      <c r="BT112" s="913"/>
      <c r="BU112" s="913"/>
      <c r="BV112" s="913">
        <v>1327499</v>
      </c>
      <c r="BW112" s="913"/>
      <c r="BX112" s="913"/>
      <c r="BY112" s="913"/>
      <c r="BZ112" s="913"/>
      <c r="CA112" s="913">
        <v>1409636</v>
      </c>
      <c r="CB112" s="913"/>
      <c r="CC112" s="913"/>
      <c r="CD112" s="913"/>
      <c r="CE112" s="913"/>
      <c r="CF112" s="907">
        <v>42.6</v>
      </c>
      <c r="CG112" s="908"/>
      <c r="CH112" s="908"/>
      <c r="CI112" s="908"/>
      <c r="CJ112" s="908"/>
      <c r="CK112" s="935"/>
      <c r="CL112" s="936"/>
      <c r="CM112" s="909" t="s">
        <v>423</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121</v>
      </c>
      <c r="DH112" s="913"/>
      <c r="DI112" s="913"/>
      <c r="DJ112" s="913"/>
      <c r="DK112" s="913"/>
      <c r="DL112" s="913" t="s">
        <v>121</v>
      </c>
      <c r="DM112" s="913"/>
      <c r="DN112" s="913"/>
      <c r="DO112" s="913"/>
      <c r="DP112" s="913"/>
      <c r="DQ112" s="913" t="s">
        <v>121</v>
      </c>
      <c r="DR112" s="913"/>
      <c r="DS112" s="913"/>
      <c r="DT112" s="913"/>
      <c r="DU112" s="913"/>
      <c r="DV112" s="914" t="s">
        <v>121</v>
      </c>
      <c r="DW112" s="914"/>
      <c r="DX112" s="914"/>
      <c r="DY112" s="914"/>
      <c r="DZ112" s="915"/>
    </row>
    <row r="113" spans="1:130" s="224" customFormat="1" ht="26.25" customHeight="1" x14ac:dyDescent="0.15">
      <c r="A113" s="941"/>
      <c r="B113" s="942"/>
      <c r="C113" s="910" t="s">
        <v>424</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88816</v>
      </c>
      <c r="AB113" s="925"/>
      <c r="AC113" s="925"/>
      <c r="AD113" s="925"/>
      <c r="AE113" s="926"/>
      <c r="AF113" s="927">
        <v>104222</v>
      </c>
      <c r="AG113" s="925"/>
      <c r="AH113" s="925"/>
      <c r="AI113" s="925"/>
      <c r="AJ113" s="926"/>
      <c r="AK113" s="927">
        <v>110053</v>
      </c>
      <c r="AL113" s="925"/>
      <c r="AM113" s="925"/>
      <c r="AN113" s="925"/>
      <c r="AO113" s="926"/>
      <c r="AP113" s="928">
        <v>3.3</v>
      </c>
      <c r="AQ113" s="929"/>
      <c r="AR113" s="929"/>
      <c r="AS113" s="929"/>
      <c r="AT113" s="930"/>
      <c r="AU113" s="895"/>
      <c r="AV113" s="896"/>
      <c r="AW113" s="896"/>
      <c r="AX113" s="896"/>
      <c r="AY113" s="896"/>
      <c r="AZ113" s="909" t="s">
        <v>425</v>
      </c>
      <c r="BA113" s="910"/>
      <c r="BB113" s="910"/>
      <c r="BC113" s="910"/>
      <c r="BD113" s="910"/>
      <c r="BE113" s="910"/>
      <c r="BF113" s="910"/>
      <c r="BG113" s="910"/>
      <c r="BH113" s="910"/>
      <c r="BI113" s="910"/>
      <c r="BJ113" s="910"/>
      <c r="BK113" s="910"/>
      <c r="BL113" s="910"/>
      <c r="BM113" s="910"/>
      <c r="BN113" s="910"/>
      <c r="BO113" s="910"/>
      <c r="BP113" s="911"/>
      <c r="BQ113" s="912" t="s">
        <v>121</v>
      </c>
      <c r="BR113" s="913"/>
      <c r="BS113" s="913"/>
      <c r="BT113" s="913"/>
      <c r="BU113" s="913"/>
      <c r="BV113" s="913" t="s">
        <v>121</v>
      </c>
      <c r="BW113" s="913"/>
      <c r="BX113" s="913"/>
      <c r="BY113" s="913"/>
      <c r="BZ113" s="913"/>
      <c r="CA113" s="913" t="s">
        <v>121</v>
      </c>
      <c r="CB113" s="913"/>
      <c r="CC113" s="913"/>
      <c r="CD113" s="913"/>
      <c r="CE113" s="913"/>
      <c r="CF113" s="907" t="s">
        <v>121</v>
      </c>
      <c r="CG113" s="908"/>
      <c r="CH113" s="908"/>
      <c r="CI113" s="908"/>
      <c r="CJ113" s="908"/>
      <c r="CK113" s="935"/>
      <c r="CL113" s="936"/>
      <c r="CM113" s="909" t="s">
        <v>426</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121</v>
      </c>
      <c r="DH113" s="946"/>
      <c r="DI113" s="946"/>
      <c r="DJ113" s="946"/>
      <c r="DK113" s="947"/>
      <c r="DL113" s="948" t="s">
        <v>121</v>
      </c>
      <c r="DM113" s="946"/>
      <c r="DN113" s="946"/>
      <c r="DO113" s="946"/>
      <c r="DP113" s="947"/>
      <c r="DQ113" s="948" t="s">
        <v>121</v>
      </c>
      <c r="DR113" s="946"/>
      <c r="DS113" s="946"/>
      <c r="DT113" s="946"/>
      <c r="DU113" s="947"/>
      <c r="DV113" s="949" t="s">
        <v>121</v>
      </c>
      <c r="DW113" s="950"/>
      <c r="DX113" s="950"/>
      <c r="DY113" s="950"/>
      <c r="DZ113" s="951"/>
    </row>
    <row r="114" spans="1:130" s="224" customFormat="1" ht="26.25" customHeight="1" x14ac:dyDescent="0.15">
      <c r="A114" s="941"/>
      <c r="B114" s="942"/>
      <c r="C114" s="910" t="s">
        <v>427</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t="s">
        <v>121</v>
      </c>
      <c r="AB114" s="946"/>
      <c r="AC114" s="946"/>
      <c r="AD114" s="946"/>
      <c r="AE114" s="947"/>
      <c r="AF114" s="948" t="s">
        <v>121</v>
      </c>
      <c r="AG114" s="946"/>
      <c r="AH114" s="946"/>
      <c r="AI114" s="946"/>
      <c r="AJ114" s="947"/>
      <c r="AK114" s="948" t="s">
        <v>121</v>
      </c>
      <c r="AL114" s="946"/>
      <c r="AM114" s="946"/>
      <c r="AN114" s="946"/>
      <c r="AO114" s="947"/>
      <c r="AP114" s="949" t="s">
        <v>121</v>
      </c>
      <c r="AQ114" s="950"/>
      <c r="AR114" s="950"/>
      <c r="AS114" s="950"/>
      <c r="AT114" s="951"/>
      <c r="AU114" s="895"/>
      <c r="AV114" s="896"/>
      <c r="AW114" s="896"/>
      <c r="AX114" s="896"/>
      <c r="AY114" s="896"/>
      <c r="AZ114" s="909" t="s">
        <v>428</v>
      </c>
      <c r="BA114" s="910"/>
      <c r="BB114" s="910"/>
      <c r="BC114" s="910"/>
      <c r="BD114" s="910"/>
      <c r="BE114" s="910"/>
      <c r="BF114" s="910"/>
      <c r="BG114" s="910"/>
      <c r="BH114" s="910"/>
      <c r="BI114" s="910"/>
      <c r="BJ114" s="910"/>
      <c r="BK114" s="910"/>
      <c r="BL114" s="910"/>
      <c r="BM114" s="910"/>
      <c r="BN114" s="910"/>
      <c r="BO114" s="910"/>
      <c r="BP114" s="911"/>
      <c r="BQ114" s="912" t="s">
        <v>121</v>
      </c>
      <c r="BR114" s="913"/>
      <c r="BS114" s="913"/>
      <c r="BT114" s="913"/>
      <c r="BU114" s="913"/>
      <c r="BV114" s="913" t="s">
        <v>121</v>
      </c>
      <c r="BW114" s="913"/>
      <c r="BX114" s="913"/>
      <c r="BY114" s="913"/>
      <c r="BZ114" s="913"/>
      <c r="CA114" s="913" t="s">
        <v>121</v>
      </c>
      <c r="CB114" s="913"/>
      <c r="CC114" s="913"/>
      <c r="CD114" s="913"/>
      <c r="CE114" s="913"/>
      <c r="CF114" s="907" t="s">
        <v>121</v>
      </c>
      <c r="CG114" s="908"/>
      <c r="CH114" s="908"/>
      <c r="CI114" s="908"/>
      <c r="CJ114" s="908"/>
      <c r="CK114" s="935"/>
      <c r="CL114" s="936"/>
      <c r="CM114" s="909" t="s">
        <v>429</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121</v>
      </c>
      <c r="DH114" s="946"/>
      <c r="DI114" s="946"/>
      <c r="DJ114" s="946"/>
      <c r="DK114" s="947"/>
      <c r="DL114" s="948" t="s">
        <v>121</v>
      </c>
      <c r="DM114" s="946"/>
      <c r="DN114" s="946"/>
      <c r="DO114" s="946"/>
      <c r="DP114" s="947"/>
      <c r="DQ114" s="948" t="s">
        <v>121</v>
      </c>
      <c r="DR114" s="946"/>
      <c r="DS114" s="946"/>
      <c r="DT114" s="946"/>
      <c r="DU114" s="947"/>
      <c r="DV114" s="949" t="s">
        <v>121</v>
      </c>
      <c r="DW114" s="950"/>
      <c r="DX114" s="950"/>
      <c r="DY114" s="950"/>
      <c r="DZ114" s="951"/>
    </row>
    <row r="115" spans="1:130" s="224" customFormat="1" ht="26.25" customHeight="1" x14ac:dyDescent="0.15">
      <c r="A115" s="941"/>
      <c r="B115" s="942"/>
      <c r="C115" s="910" t="s">
        <v>430</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121</v>
      </c>
      <c r="AB115" s="925"/>
      <c r="AC115" s="925"/>
      <c r="AD115" s="925"/>
      <c r="AE115" s="926"/>
      <c r="AF115" s="927" t="s">
        <v>121</v>
      </c>
      <c r="AG115" s="925"/>
      <c r="AH115" s="925"/>
      <c r="AI115" s="925"/>
      <c r="AJ115" s="926"/>
      <c r="AK115" s="927" t="s">
        <v>121</v>
      </c>
      <c r="AL115" s="925"/>
      <c r="AM115" s="925"/>
      <c r="AN115" s="925"/>
      <c r="AO115" s="926"/>
      <c r="AP115" s="928" t="s">
        <v>121</v>
      </c>
      <c r="AQ115" s="929"/>
      <c r="AR115" s="929"/>
      <c r="AS115" s="929"/>
      <c r="AT115" s="930"/>
      <c r="AU115" s="895"/>
      <c r="AV115" s="896"/>
      <c r="AW115" s="896"/>
      <c r="AX115" s="896"/>
      <c r="AY115" s="896"/>
      <c r="AZ115" s="909" t="s">
        <v>431</v>
      </c>
      <c r="BA115" s="910"/>
      <c r="BB115" s="910"/>
      <c r="BC115" s="910"/>
      <c r="BD115" s="910"/>
      <c r="BE115" s="910"/>
      <c r="BF115" s="910"/>
      <c r="BG115" s="910"/>
      <c r="BH115" s="910"/>
      <c r="BI115" s="910"/>
      <c r="BJ115" s="910"/>
      <c r="BK115" s="910"/>
      <c r="BL115" s="910"/>
      <c r="BM115" s="910"/>
      <c r="BN115" s="910"/>
      <c r="BO115" s="910"/>
      <c r="BP115" s="911"/>
      <c r="BQ115" s="912" t="s">
        <v>121</v>
      </c>
      <c r="BR115" s="913"/>
      <c r="BS115" s="913"/>
      <c r="BT115" s="913"/>
      <c r="BU115" s="913"/>
      <c r="BV115" s="913" t="s">
        <v>121</v>
      </c>
      <c r="BW115" s="913"/>
      <c r="BX115" s="913"/>
      <c r="BY115" s="913"/>
      <c r="BZ115" s="913"/>
      <c r="CA115" s="913" t="s">
        <v>121</v>
      </c>
      <c r="CB115" s="913"/>
      <c r="CC115" s="913"/>
      <c r="CD115" s="913"/>
      <c r="CE115" s="913"/>
      <c r="CF115" s="907" t="s">
        <v>121</v>
      </c>
      <c r="CG115" s="908"/>
      <c r="CH115" s="908"/>
      <c r="CI115" s="908"/>
      <c r="CJ115" s="908"/>
      <c r="CK115" s="935"/>
      <c r="CL115" s="936"/>
      <c r="CM115" s="909" t="s">
        <v>432</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121</v>
      </c>
      <c r="DH115" s="946"/>
      <c r="DI115" s="946"/>
      <c r="DJ115" s="946"/>
      <c r="DK115" s="947"/>
      <c r="DL115" s="948" t="s">
        <v>121</v>
      </c>
      <c r="DM115" s="946"/>
      <c r="DN115" s="946"/>
      <c r="DO115" s="946"/>
      <c r="DP115" s="947"/>
      <c r="DQ115" s="948" t="s">
        <v>121</v>
      </c>
      <c r="DR115" s="946"/>
      <c r="DS115" s="946"/>
      <c r="DT115" s="946"/>
      <c r="DU115" s="947"/>
      <c r="DV115" s="949" t="s">
        <v>121</v>
      </c>
      <c r="DW115" s="950"/>
      <c r="DX115" s="950"/>
      <c r="DY115" s="950"/>
      <c r="DZ115" s="951"/>
    </row>
    <row r="116" spans="1:130" s="224" customFormat="1" ht="26.25" customHeight="1" x14ac:dyDescent="0.15">
      <c r="A116" s="943"/>
      <c r="B116" s="944"/>
      <c r="C116" s="952" t="s">
        <v>433</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v>89</v>
      </c>
      <c r="AB116" s="946"/>
      <c r="AC116" s="946"/>
      <c r="AD116" s="946"/>
      <c r="AE116" s="947"/>
      <c r="AF116" s="948" t="s">
        <v>121</v>
      </c>
      <c r="AG116" s="946"/>
      <c r="AH116" s="946"/>
      <c r="AI116" s="946"/>
      <c r="AJ116" s="947"/>
      <c r="AK116" s="948" t="s">
        <v>121</v>
      </c>
      <c r="AL116" s="946"/>
      <c r="AM116" s="946"/>
      <c r="AN116" s="946"/>
      <c r="AO116" s="947"/>
      <c r="AP116" s="949" t="s">
        <v>121</v>
      </c>
      <c r="AQ116" s="950"/>
      <c r="AR116" s="950"/>
      <c r="AS116" s="950"/>
      <c r="AT116" s="951"/>
      <c r="AU116" s="895"/>
      <c r="AV116" s="896"/>
      <c r="AW116" s="896"/>
      <c r="AX116" s="896"/>
      <c r="AY116" s="896"/>
      <c r="AZ116" s="954" t="s">
        <v>434</v>
      </c>
      <c r="BA116" s="955"/>
      <c r="BB116" s="955"/>
      <c r="BC116" s="955"/>
      <c r="BD116" s="955"/>
      <c r="BE116" s="955"/>
      <c r="BF116" s="955"/>
      <c r="BG116" s="955"/>
      <c r="BH116" s="955"/>
      <c r="BI116" s="955"/>
      <c r="BJ116" s="955"/>
      <c r="BK116" s="955"/>
      <c r="BL116" s="955"/>
      <c r="BM116" s="955"/>
      <c r="BN116" s="955"/>
      <c r="BO116" s="955"/>
      <c r="BP116" s="956"/>
      <c r="BQ116" s="912" t="s">
        <v>121</v>
      </c>
      <c r="BR116" s="913"/>
      <c r="BS116" s="913"/>
      <c r="BT116" s="913"/>
      <c r="BU116" s="913"/>
      <c r="BV116" s="913" t="s">
        <v>121</v>
      </c>
      <c r="BW116" s="913"/>
      <c r="BX116" s="913"/>
      <c r="BY116" s="913"/>
      <c r="BZ116" s="913"/>
      <c r="CA116" s="913" t="s">
        <v>121</v>
      </c>
      <c r="CB116" s="913"/>
      <c r="CC116" s="913"/>
      <c r="CD116" s="913"/>
      <c r="CE116" s="913"/>
      <c r="CF116" s="907" t="s">
        <v>121</v>
      </c>
      <c r="CG116" s="908"/>
      <c r="CH116" s="908"/>
      <c r="CI116" s="908"/>
      <c r="CJ116" s="908"/>
      <c r="CK116" s="935"/>
      <c r="CL116" s="936"/>
      <c r="CM116" s="909" t="s">
        <v>435</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121</v>
      </c>
      <c r="DH116" s="946"/>
      <c r="DI116" s="946"/>
      <c r="DJ116" s="946"/>
      <c r="DK116" s="947"/>
      <c r="DL116" s="948" t="s">
        <v>121</v>
      </c>
      <c r="DM116" s="946"/>
      <c r="DN116" s="946"/>
      <c r="DO116" s="946"/>
      <c r="DP116" s="947"/>
      <c r="DQ116" s="948" t="s">
        <v>121</v>
      </c>
      <c r="DR116" s="946"/>
      <c r="DS116" s="946"/>
      <c r="DT116" s="946"/>
      <c r="DU116" s="947"/>
      <c r="DV116" s="949" t="s">
        <v>121</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436</v>
      </c>
      <c r="Z117" s="881"/>
      <c r="AA117" s="965">
        <v>871057</v>
      </c>
      <c r="AB117" s="966"/>
      <c r="AC117" s="966"/>
      <c r="AD117" s="966"/>
      <c r="AE117" s="967"/>
      <c r="AF117" s="968">
        <v>956016</v>
      </c>
      <c r="AG117" s="966"/>
      <c r="AH117" s="966"/>
      <c r="AI117" s="966"/>
      <c r="AJ117" s="967"/>
      <c r="AK117" s="968">
        <v>1048978</v>
      </c>
      <c r="AL117" s="966"/>
      <c r="AM117" s="966"/>
      <c r="AN117" s="966"/>
      <c r="AO117" s="967"/>
      <c r="AP117" s="969"/>
      <c r="AQ117" s="970"/>
      <c r="AR117" s="970"/>
      <c r="AS117" s="970"/>
      <c r="AT117" s="971"/>
      <c r="AU117" s="895"/>
      <c r="AV117" s="896"/>
      <c r="AW117" s="896"/>
      <c r="AX117" s="896"/>
      <c r="AY117" s="896"/>
      <c r="AZ117" s="961" t="s">
        <v>437</v>
      </c>
      <c r="BA117" s="962"/>
      <c r="BB117" s="962"/>
      <c r="BC117" s="962"/>
      <c r="BD117" s="962"/>
      <c r="BE117" s="962"/>
      <c r="BF117" s="962"/>
      <c r="BG117" s="962"/>
      <c r="BH117" s="962"/>
      <c r="BI117" s="962"/>
      <c r="BJ117" s="962"/>
      <c r="BK117" s="962"/>
      <c r="BL117" s="962"/>
      <c r="BM117" s="962"/>
      <c r="BN117" s="962"/>
      <c r="BO117" s="962"/>
      <c r="BP117" s="963"/>
      <c r="BQ117" s="912" t="s">
        <v>121</v>
      </c>
      <c r="BR117" s="913"/>
      <c r="BS117" s="913"/>
      <c r="BT117" s="913"/>
      <c r="BU117" s="913"/>
      <c r="BV117" s="913" t="s">
        <v>121</v>
      </c>
      <c r="BW117" s="913"/>
      <c r="BX117" s="913"/>
      <c r="BY117" s="913"/>
      <c r="BZ117" s="913"/>
      <c r="CA117" s="913" t="s">
        <v>121</v>
      </c>
      <c r="CB117" s="913"/>
      <c r="CC117" s="913"/>
      <c r="CD117" s="913"/>
      <c r="CE117" s="913"/>
      <c r="CF117" s="907" t="s">
        <v>121</v>
      </c>
      <c r="CG117" s="908"/>
      <c r="CH117" s="908"/>
      <c r="CI117" s="908"/>
      <c r="CJ117" s="908"/>
      <c r="CK117" s="935"/>
      <c r="CL117" s="936"/>
      <c r="CM117" s="909" t="s">
        <v>438</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121</v>
      </c>
      <c r="DH117" s="946"/>
      <c r="DI117" s="946"/>
      <c r="DJ117" s="946"/>
      <c r="DK117" s="947"/>
      <c r="DL117" s="948" t="s">
        <v>121</v>
      </c>
      <c r="DM117" s="946"/>
      <c r="DN117" s="946"/>
      <c r="DO117" s="946"/>
      <c r="DP117" s="947"/>
      <c r="DQ117" s="948">
        <v>814173</v>
      </c>
      <c r="DR117" s="946"/>
      <c r="DS117" s="946"/>
      <c r="DT117" s="946"/>
      <c r="DU117" s="947"/>
      <c r="DV117" s="949">
        <v>24.6</v>
      </c>
      <c r="DW117" s="950"/>
      <c r="DX117" s="950"/>
      <c r="DY117" s="950"/>
      <c r="DZ117" s="951"/>
    </row>
    <row r="118" spans="1:130" s="224" customFormat="1" ht="26.25" customHeight="1" x14ac:dyDescent="0.15">
      <c r="A118" s="899" t="s">
        <v>412</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409</v>
      </c>
      <c r="AB118" s="880"/>
      <c r="AC118" s="880"/>
      <c r="AD118" s="880"/>
      <c r="AE118" s="881"/>
      <c r="AF118" s="879" t="s">
        <v>410</v>
      </c>
      <c r="AG118" s="880"/>
      <c r="AH118" s="880"/>
      <c r="AI118" s="880"/>
      <c r="AJ118" s="881"/>
      <c r="AK118" s="879" t="s">
        <v>294</v>
      </c>
      <c r="AL118" s="880"/>
      <c r="AM118" s="880"/>
      <c r="AN118" s="880"/>
      <c r="AO118" s="881"/>
      <c r="AP118" s="957" t="s">
        <v>411</v>
      </c>
      <c r="AQ118" s="958"/>
      <c r="AR118" s="958"/>
      <c r="AS118" s="958"/>
      <c r="AT118" s="959"/>
      <c r="AU118" s="895"/>
      <c r="AV118" s="896"/>
      <c r="AW118" s="896"/>
      <c r="AX118" s="896"/>
      <c r="AY118" s="896"/>
      <c r="AZ118" s="960" t="s">
        <v>439</v>
      </c>
      <c r="BA118" s="952"/>
      <c r="BB118" s="952"/>
      <c r="BC118" s="952"/>
      <c r="BD118" s="952"/>
      <c r="BE118" s="952"/>
      <c r="BF118" s="952"/>
      <c r="BG118" s="952"/>
      <c r="BH118" s="952"/>
      <c r="BI118" s="952"/>
      <c r="BJ118" s="952"/>
      <c r="BK118" s="952"/>
      <c r="BL118" s="952"/>
      <c r="BM118" s="952"/>
      <c r="BN118" s="952"/>
      <c r="BO118" s="952"/>
      <c r="BP118" s="953"/>
      <c r="BQ118" s="986" t="s">
        <v>121</v>
      </c>
      <c r="BR118" s="987"/>
      <c r="BS118" s="987"/>
      <c r="BT118" s="987"/>
      <c r="BU118" s="987"/>
      <c r="BV118" s="987" t="s">
        <v>121</v>
      </c>
      <c r="BW118" s="987"/>
      <c r="BX118" s="987"/>
      <c r="BY118" s="987"/>
      <c r="BZ118" s="987"/>
      <c r="CA118" s="987" t="s">
        <v>121</v>
      </c>
      <c r="CB118" s="987"/>
      <c r="CC118" s="987"/>
      <c r="CD118" s="987"/>
      <c r="CE118" s="987"/>
      <c r="CF118" s="907" t="s">
        <v>121</v>
      </c>
      <c r="CG118" s="908"/>
      <c r="CH118" s="908"/>
      <c r="CI118" s="908"/>
      <c r="CJ118" s="908"/>
      <c r="CK118" s="935"/>
      <c r="CL118" s="936"/>
      <c r="CM118" s="909" t="s">
        <v>440</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121</v>
      </c>
      <c r="DH118" s="946"/>
      <c r="DI118" s="946"/>
      <c r="DJ118" s="946"/>
      <c r="DK118" s="947"/>
      <c r="DL118" s="948" t="s">
        <v>121</v>
      </c>
      <c r="DM118" s="946"/>
      <c r="DN118" s="946"/>
      <c r="DO118" s="946"/>
      <c r="DP118" s="947"/>
      <c r="DQ118" s="948" t="s">
        <v>121</v>
      </c>
      <c r="DR118" s="946"/>
      <c r="DS118" s="946"/>
      <c r="DT118" s="946"/>
      <c r="DU118" s="947"/>
      <c r="DV118" s="949" t="s">
        <v>121</v>
      </c>
      <c r="DW118" s="950"/>
      <c r="DX118" s="950"/>
      <c r="DY118" s="950"/>
      <c r="DZ118" s="951"/>
    </row>
    <row r="119" spans="1:130" s="224" customFormat="1" ht="26.25" customHeight="1" x14ac:dyDescent="0.15">
      <c r="A119" s="1049" t="s">
        <v>415</v>
      </c>
      <c r="B119" s="934"/>
      <c r="C119" s="916" t="s">
        <v>416</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121</v>
      </c>
      <c r="AB119" s="887"/>
      <c r="AC119" s="887"/>
      <c r="AD119" s="887"/>
      <c r="AE119" s="888"/>
      <c r="AF119" s="889" t="s">
        <v>121</v>
      </c>
      <c r="AG119" s="887"/>
      <c r="AH119" s="887"/>
      <c r="AI119" s="887"/>
      <c r="AJ119" s="888"/>
      <c r="AK119" s="889" t="s">
        <v>121</v>
      </c>
      <c r="AL119" s="887"/>
      <c r="AM119" s="887"/>
      <c r="AN119" s="887"/>
      <c r="AO119" s="888"/>
      <c r="AP119" s="890" t="s">
        <v>121</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441</v>
      </c>
      <c r="BP119" s="992"/>
      <c r="BQ119" s="986">
        <v>13323179</v>
      </c>
      <c r="BR119" s="987"/>
      <c r="BS119" s="987"/>
      <c r="BT119" s="987"/>
      <c r="BU119" s="987"/>
      <c r="BV119" s="987">
        <v>12846836</v>
      </c>
      <c r="BW119" s="987"/>
      <c r="BX119" s="987"/>
      <c r="BY119" s="987"/>
      <c r="BZ119" s="987"/>
      <c r="CA119" s="987">
        <v>13258549</v>
      </c>
      <c r="CB119" s="987"/>
      <c r="CC119" s="987"/>
      <c r="CD119" s="987"/>
      <c r="CE119" s="987"/>
      <c r="CF119" s="988"/>
      <c r="CG119" s="989"/>
      <c r="CH119" s="989"/>
      <c r="CI119" s="989"/>
      <c r="CJ119" s="990"/>
      <c r="CK119" s="937"/>
      <c r="CL119" s="938"/>
      <c r="CM119" s="960" t="s">
        <v>442</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1043018</v>
      </c>
      <c r="DH119" s="973"/>
      <c r="DI119" s="973"/>
      <c r="DJ119" s="973"/>
      <c r="DK119" s="974"/>
      <c r="DL119" s="972">
        <v>271248</v>
      </c>
      <c r="DM119" s="973"/>
      <c r="DN119" s="973"/>
      <c r="DO119" s="973"/>
      <c r="DP119" s="974"/>
      <c r="DQ119" s="972" t="s">
        <v>121</v>
      </c>
      <c r="DR119" s="973"/>
      <c r="DS119" s="973"/>
      <c r="DT119" s="973"/>
      <c r="DU119" s="974"/>
      <c r="DV119" s="975" t="s">
        <v>121</v>
      </c>
      <c r="DW119" s="976"/>
      <c r="DX119" s="976"/>
      <c r="DY119" s="976"/>
      <c r="DZ119" s="977"/>
    </row>
    <row r="120" spans="1:130" s="224" customFormat="1" ht="26.25" customHeight="1" x14ac:dyDescent="0.15">
      <c r="A120" s="1050"/>
      <c r="B120" s="936"/>
      <c r="C120" s="909" t="s">
        <v>419</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121</v>
      </c>
      <c r="AB120" s="946"/>
      <c r="AC120" s="946"/>
      <c r="AD120" s="946"/>
      <c r="AE120" s="947"/>
      <c r="AF120" s="948" t="s">
        <v>121</v>
      </c>
      <c r="AG120" s="946"/>
      <c r="AH120" s="946"/>
      <c r="AI120" s="946"/>
      <c r="AJ120" s="947"/>
      <c r="AK120" s="948" t="s">
        <v>121</v>
      </c>
      <c r="AL120" s="946"/>
      <c r="AM120" s="946"/>
      <c r="AN120" s="946"/>
      <c r="AO120" s="947"/>
      <c r="AP120" s="949" t="s">
        <v>121</v>
      </c>
      <c r="AQ120" s="950"/>
      <c r="AR120" s="950"/>
      <c r="AS120" s="950"/>
      <c r="AT120" s="951"/>
      <c r="AU120" s="978" t="s">
        <v>443</v>
      </c>
      <c r="AV120" s="979"/>
      <c r="AW120" s="979"/>
      <c r="AX120" s="979"/>
      <c r="AY120" s="980"/>
      <c r="AZ120" s="916" t="s">
        <v>444</v>
      </c>
      <c r="BA120" s="884"/>
      <c r="BB120" s="884"/>
      <c r="BC120" s="884"/>
      <c r="BD120" s="884"/>
      <c r="BE120" s="884"/>
      <c r="BF120" s="884"/>
      <c r="BG120" s="884"/>
      <c r="BH120" s="884"/>
      <c r="BI120" s="884"/>
      <c r="BJ120" s="884"/>
      <c r="BK120" s="884"/>
      <c r="BL120" s="884"/>
      <c r="BM120" s="884"/>
      <c r="BN120" s="884"/>
      <c r="BO120" s="884"/>
      <c r="BP120" s="885"/>
      <c r="BQ120" s="917">
        <v>4992644</v>
      </c>
      <c r="BR120" s="918"/>
      <c r="BS120" s="918"/>
      <c r="BT120" s="918"/>
      <c r="BU120" s="918"/>
      <c r="BV120" s="918">
        <v>4984944</v>
      </c>
      <c r="BW120" s="918"/>
      <c r="BX120" s="918"/>
      <c r="BY120" s="918"/>
      <c r="BZ120" s="918"/>
      <c r="CA120" s="918">
        <v>5081359</v>
      </c>
      <c r="CB120" s="918"/>
      <c r="CC120" s="918"/>
      <c r="CD120" s="918"/>
      <c r="CE120" s="918"/>
      <c r="CF120" s="931">
        <v>153.5</v>
      </c>
      <c r="CG120" s="932"/>
      <c r="CH120" s="932"/>
      <c r="CI120" s="932"/>
      <c r="CJ120" s="932"/>
      <c r="CK120" s="993" t="s">
        <v>445</v>
      </c>
      <c r="CL120" s="994"/>
      <c r="CM120" s="994"/>
      <c r="CN120" s="994"/>
      <c r="CO120" s="995"/>
      <c r="CP120" s="1001" t="s">
        <v>391</v>
      </c>
      <c r="CQ120" s="1002"/>
      <c r="CR120" s="1002"/>
      <c r="CS120" s="1002"/>
      <c r="CT120" s="1002"/>
      <c r="CU120" s="1002"/>
      <c r="CV120" s="1002"/>
      <c r="CW120" s="1002"/>
      <c r="CX120" s="1002"/>
      <c r="CY120" s="1002"/>
      <c r="CZ120" s="1002"/>
      <c r="DA120" s="1002"/>
      <c r="DB120" s="1002"/>
      <c r="DC120" s="1002"/>
      <c r="DD120" s="1002"/>
      <c r="DE120" s="1002"/>
      <c r="DF120" s="1003"/>
      <c r="DG120" s="917">
        <v>1239880</v>
      </c>
      <c r="DH120" s="918"/>
      <c r="DI120" s="918"/>
      <c r="DJ120" s="918"/>
      <c r="DK120" s="918"/>
      <c r="DL120" s="918">
        <v>1180473</v>
      </c>
      <c r="DM120" s="918"/>
      <c r="DN120" s="918"/>
      <c r="DO120" s="918"/>
      <c r="DP120" s="918"/>
      <c r="DQ120" s="918">
        <v>1266655</v>
      </c>
      <c r="DR120" s="918"/>
      <c r="DS120" s="918"/>
      <c r="DT120" s="918"/>
      <c r="DU120" s="918"/>
      <c r="DV120" s="919">
        <v>38.299999999999997</v>
      </c>
      <c r="DW120" s="919"/>
      <c r="DX120" s="919"/>
      <c r="DY120" s="919"/>
      <c r="DZ120" s="920"/>
    </row>
    <row r="121" spans="1:130" s="224" customFormat="1" ht="26.25" customHeight="1" x14ac:dyDescent="0.15">
      <c r="A121" s="1050"/>
      <c r="B121" s="936"/>
      <c r="C121" s="961" t="s">
        <v>446</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121</v>
      </c>
      <c r="AB121" s="946"/>
      <c r="AC121" s="946"/>
      <c r="AD121" s="946"/>
      <c r="AE121" s="947"/>
      <c r="AF121" s="948" t="s">
        <v>121</v>
      </c>
      <c r="AG121" s="946"/>
      <c r="AH121" s="946"/>
      <c r="AI121" s="946"/>
      <c r="AJ121" s="947"/>
      <c r="AK121" s="948" t="s">
        <v>121</v>
      </c>
      <c r="AL121" s="946"/>
      <c r="AM121" s="946"/>
      <c r="AN121" s="946"/>
      <c r="AO121" s="947"/>
      <c r="AP121" s="949" t="s">
        <v>121</v>
      </c>
      <c r="AQ121" s="950"/>
      <c r="AR121" s="950"/>
      <c r="AS121" s="950"/>
      <c r="AT121" s="951"/>
      <c r="AU121" s="981"/>
      <c r="AV121" s="982"/>
      <c r="AW121" s="982"/>
      <c r="AX121" s="982"/>
      <c r="AY121" s="983"/>
      <c r="AZ121" s="909" t="s">
        <v>447</v>
      </c>
      <c r="BA121" s="910"/>
      <c r="BB121" s="910"/>
      <c r="BC121" s="910"/>
      <c r="BD121" s="910"/>
      <c r="BE121" s="910"/>
      <c r="BF121" s="910"/>
      <c r="BG121" s="910"/>
      <c r="BH121" s="910"/>
      <c r="BI121" s="910"/>
      <c r="BJ121" s="910"/>
      <c r="BK121" s="910"/>
      <c r="BL121" s="910"/>
      <c r="BM121" s="910"/>
      <c r="BN121" s="910"/>
      <c r="BO121" s="910"/>
      <c r="BP121" s="911"/>
      <c r="BQ121" s="912">
        <v>413889</v>
      </c>
      <c r="BR121" s="913"/>
      <c r="BS121" s="913"/>
      <c r="BT121" s="913"/>
      <c r="BU121" s="913"/>
      <c r="BV121" s="913">
        <v>373944</v>
      </c>
      <c r="BW121" s="913"/>
      <c r="BX121" s="913"/>
      <c r="BY121" s="913"/>
      <c r="BZ121" s="913"/>
      <c r="CA121" s="913">
        <v>418534</v>
      </c>
      <c r="CB121" s="913"/>
      <c r="CC121" s="913"/>
      <c r="CD121" s="913"/>
      <c r="CE121" s="913"/>
      <c r="CF121" s="907">
        <v>12.6</v>
      </c>
      <c r="CG121" s="908"/>
      <c r="CH121" s="908"/>
      <c r="CI121" s="908"/>
      <c r="CJ121" s="908"/>
      <c r="CK121" s="996"/>
      <c r="CL121" s="997"/>
      <c r="CM121" s="997"/>
      <c r="CN121" s="997"/>
      <c r="CO121" s="998"/>
      <c r="CP121" s="1006" t="s">
        <v>393</v>
      </c>
      <c r="CQ121" s="1007"/>
      <c r="CR121" s="1007"/>
      <c r="CS121" s="1007"/>
      <c r="CT121" s="1007"/>
      <c r="CU121" s="1007"/>
      <c r="CV121" s="1007"/>
      <c r="CW121" s="1007"/>
      <c r="CX121" s="1007"/>
      <c r="CY121" s="1007"/>
      <c r="CZ121" s="1007"/>
      <c r="DA121" s="1007"/>
      <c r="DB121" s="1007"/>
      <c r="DC121" s="1007"/>
      <c r="DD121" s="1007"/>
      <c r="DE121" s="1007"/>
      <c r="DF121" s="1008"/>
      <c r="DG121" s="912">
        <v>98103</v>
      </c>
      <c r="DH121" s="913"/>
      <c r="DI121" s="913"/>
      <c r="DJ121" s="913"/>
      <c r="DK121" s="913"/>
      <c r="DL121" s="913">
        <v>132183</v>
      </c>
      <c r="DM121" s="913"/>
      <c r="DN121" s="913"/>
      <c r="DO121" s="913"/>
      <c r="DP121" s="913"/>
      <c r="DQ121" s="913">
        <v>127375</v>
      </c>
      <c r="DR121" s="913"/>
      <c r="DS121" s="913"/>
      <c r="DT121" s="913"/>
      <c r="DU121" s="913"/>
      <c r="DV121" s="914">
        <v>3.8</v>
      </c>
      <c r="DW121" s="914"/>
      <c r="DX121" s="914"/>
      <c r="DY121" s="914"/>
      <c r="DZ121" s="915"/>
    </row>
    <row r="122" spans="1:130" s="224" customFormat="1" ht="26.25" customHeight="1" x14ac:dyDescent="0.15">
      <c r="A122" s="1050"/>
      <c r="B122" s="936"/>
      <c r="C122" s="909" t="s">
        <v>429</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121</v>
      </c>
      <c r="AB122" s="946"/>
      <c r="AC122" s="946"/>
      <c r="AD122" s="946"/>
      <c r="AE122" s="947"/>
      <c r="AF122" s="948" t="s">
        <v>121</v>
      </c>
      <c r="AG122" s="946"/>
      <c r="AH122" s="946"/>
      <c r="AI122" s="946"/>
      <c r="AJ122" s="947"/>
      <c r="AK122" s="948" t="s">
        <v>121</v>
      </c>
      <c r="AL122" s="946"/>
      <c r="AM122" s="946"/>
      <c r="AN122" s="946"/>
      <c r="AO122" s="947"/>
      <c r="AP122" s="949" t="s">
        <v>121</v>
      </c>
      <c r="AQ122" s="950"/>
      <c r="AR122" s="950"/>
      <c r="AS122" s="950"/>
      <c r="AT122" s="951"/>
      <c r="AU122" s="981"/>
      <c r="AV122" s="982"/>
      <c r="AW122" s="982"/>
      <c r="AX122" s="982"/>
      <c r="AY122" s="983"/>
      <c r="AZ122" s="960" t="s">
        <v>448</v>
      </c>
      <c r="BA122" s="952"/>
      <c r="BB122" s="952"/>
      <c r="BC122" s="952"/>
      <c r="BD122" s="952"/>
      <c r="BE122" s="952"/>
      <c r="BF122" s="952"/>
      <c r="BG122" s="952"/>
      <c r="BH122" s="952"/>
      <c r="BI122" s="952"/>
      <c r="BJ122" s="952"/>
      <c r="BK122" s="952"/>
      <c r="BL122" s="952"/>
      <c r="BM122" s="952"/>
      <c r="BN122" s="952"/>
      <c r="BO122" s="952"/>
      <c r="BP122" s="953"/>
      <c r="BQ122" s="986">
        <v>7007276</v>
      </c>
      <c r="BR122" s="987"/>
      <c r="BS122" s="987"/>
      <c r="BT122" s="987"/>
      <c r="BU122" s="987"/>
      <c r="BV122" s="987">
        <v>3716464</v>
      </c>
      <c r="BW122" s="987"/>
      <c r="BX122" s="987"/>
      <c r="BY122" s="987"/>
      <c r="BZ122" s="987"/>
      <c r="CA122" s="987">
        <v>7384361</v>
      </c>
      <c r="CB122" s="987"/>
      <c r="CC122" s="987"/>
      <c r="CD122" s="987"/>
      <c r="CE122" s="987"/>
      <c r="CF122" s="1004">
        <v>223</v>
      </c>
      <c r="CG122" s="1005"/>
      <c r="CH122" s="1005"/>
      <c r="CI122" s="1005"/>
      <c r="CJ122" s="1005"/>
      <c r="CK122" s="996"/>
      <c r="CL122" s="997"/>
      <c r="CM122" s="997"/>
      <c r="CN122" s="997"/>
      <c r="CO122" s="998"/>
      <c r="CP122" s="1006" t="s">
        <v>394</v>
      </c>
      <c r="CQ122" s="1007"/>
      <c r="CR122" s="1007"/>
      <c r="CS122" s="1007"/>
      <c r="CT122" s="1007"/>
      <c r="CU122" s="1007"/>
      <c r="CV122" s="1007"/>
      <c r="CW122" s="1007"/>
      <c r="CX122" s="1007"/>
      <c r="CY122" s="1007"/>
      <c r="CZ122" s="1007"/>
      <c r="DA122" s="1007"/>
      <c r="DB122" s="1007"/>
      <c r="DC122" s="1007"/>
      <c r="DD122" s="1007"/>
      <c r="DE122" s="1007"/>
      <c r="DF122" s="1008"/>
      <c r="DG122" s="912">
        <v>5875</v>
      </c>
      <c r="DH122" s="913"/>
      <c r="DI122" s="913"/>
      <c r="DJ122" s="913"/>
      <c r="DK122" s="913"/>
      <c r="DL122" s="913">
        <v>14843</v>
      </c>
      <c r="DM122" s="913"/>
      <c r="DN122" s="913"/>
      <c r="DO122" s="913"/>
      <c r="DP122" s="913"/>
      <c r="DQ122" s="913">
        <v>15606</v>
      </c>
      <c r="DR122" s="913"/>
      <c r="DS122" s="913"/>
      <c r="DT122" s="913"/>
      <c r="DU122" s="913"/>
      <c r="DV122" s="914">
        <v>0.5</v>
      </c>
      <c r="DW122" s="914"/>
      <c r="DX122" s="914"/>
      <c r="DY122" s="914"/>
      <c r="DZ122" s="915"/>
    </row>
    <row r="123" spans="1:130" s="224" customFormat="1" ht="26.25" customHeight="1" x14ac:dyDescent="0.15">
      <c r="A123" s="1050"/>
      <c r="B123" s="936"/>
      <c r="C123" s="909" t="s">
        <v>435</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121</v>
      </c>
      <c r="AB123" s="946"/>
      <c r="AC123" s="946"/>
      <c r="AD123" s="946"/>
      <c r="AE123" s="947"/>
      <c r="AF123" s="948" t="s">
        <v>121</v>
      </c>
      <c r="AG123" s="946"/>
      <c r="AH123" s="946"/>
      <c r="AI123" s="946"/>
      <c r="AJ123" s="947"/>
      <c r="AK123" s="948" t="s">
        <v>121</v>
      </c>
      <c r="AL123" s="946"/>
      <c r="AM123" s="946"/>
      <c r="AN123" s="946"/>
      <c r="AO123" s="947"/>
      <c r="AP123" s="949" t="s">
        <v>121</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449</v>
      </c>
      <c r="BP123" s="992"/>
      <c r="BQ123" s="1022">
        <v>12413809</v>
      </c>
      <c r="BR123" s="1023"/>
      <c r="BS123" s="1023"/>
      <c r="BT123" s="1023"/>
      <c r="BU123" s="1023"/>
      <c r="BV123" s="1023">
        <v>9075352</v>
      </c>
      <c r="BW123" s="1023"/>
      <c r="BX123" s="1023"/>
      <c r="BY123" s="1023"/>
      <c r="BZ123" s="1023"/>
      <c r="CA123" s="1023">
        <v>12884254</v>
      </c>
      <c r="CB123" s="1023"/>
      <c r="CC123" s="1023"/>
      <c r="CD123" s="1023"/>
      <c r="CE123" s="1023"/>
      <c r="CF123" s="988"/>
      <c r="CG123" s="989"/>
      <c r="CH123" s="989"/>
      <c r="CI123" s="989"/>
      <c r="CJ123" s="990"/>
      <c r="CK123" s="996"/>
      <c r="CL123" s="997"/>
      <c r="CM123" s="997"/>
      <c r="CN123" s="997"/>
      <c r="CO123" s="998"/>
      <c r="CP123" s="1006" t="s">
        <v>389</v>
      </c>
      <c r="CQ123" s="1007"/>
      <c r="CR123" s="1007"/>
      <c r="CS123" s="1007"/>
      <c r="CT123" s="1007"/>
      <c r="CU123" s="1007"/>
      <c r="CV123" s="1007"/>
      <c r="CW123" s="1007"/>
      <c r="CX123" s="1007"/>
      <c r="CY123" s="1007"/>
      <c r="CZ123" s="1007"/>
      <c r="DA123" s="1007"/>
      <c r="DB123" s="1007"/>
      <c r="DC123" s="1007"/>
      <c r="DD123" s="1007"/>
      <c r="DE123" s="1007"/>
      <c r="DF123" s="1008"/>
      <c r="DG123" s="945" t="s">
        <v>121</v>
      </c>
      <c r="DH123" s="946"/>
      <c r="DI123" s="946"/>
      <c r="DJ123" s="946"/>
      <c r="DK123" s="947"/>
      <c r="DL123" s="948" t="s">
        <v>121</v>
      </c>
      <c r="DM123" s="946"/>
      <c r="DN123" s="946"/>
      <c r="DO123" s="946"/>
      <c r="DP123" s="947"/>
      <c r="DQ123" s="948" t="s">
        <v>121</v>
      </c>
      <c r="DR123" s="946"/>
      <c r="DS123" s="946"/>
      <c r="DT123" s="946"/>
      <c r="DU123" s="947"/>
      <c r="DV123" s="949" t="s">
        <v>121</v>
      </c>
      <c r="DW123" s="950"/>
      <c r="DX123" s="950"/>
      <c r="DY123" s="950"/>
      <c r="DZ123" s="951"/>
    </row>
    <row r="124" spans="1:130" s="224" customFormat="1" ht="26.25" customHeight="1" thickBot="1" x14ac:dyDescent="0.2">
      <c r="A124" s="1050"/>
      <c r="B124" s="936"/>
      <c r="C124" s="909" t="s">
        <v>438</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121</v>
      </c>
      <c r="AB124" s="946"/>
      <c r="AC124" s="946"/>
      <c r="AD124" s="946"/>
      <c r="AE124" s="947"/>
      <c r="AF124" s="948" t="s">
        <v>121</v>
      </c>
      <c r="AG124" s="946"/>
      <c r="AH124" s="946"/>
      <c r="AI124" s="946"/>
      <c r="AJ124" s="947"/>
      <c r="AK124" s="948" t="s">
        <v>121</v>
      </c>
      <c r="AL124" s="946"/>
      <c r="AM124" s="946"/>
      <c r="AN124" s="946"/>
      <c r="AO124" s="947"/>
      <c r="AP124" s="949" t="s">
        <v>121</v>
      </c>
      <c r="AQ124" s="950"/>
      <c r="AR124" s="950"/>
      <c r="AS124" s="950"/>
      <c r="AT124" s="951"/>
      <c r="AU124" s="1018" t="s">
        <v>450</v>
      </c>
      <c r="AV124" s="1019"/>
      <c r="AW124" s="1019"/>
      <c r="AX124" s="1019"/>
      <c r="AY124" s="1019"/>
      <c r="AZ124" s="1019"/>
      <c r="BA124" s="1019"/>
      <c r="BB124" s="1019"/>
      <c r="BC124" s="1019"/>
      <c r="BD124" s="1019"/>
      <c r="BE124" s="1019"/>
      <c r="BF124" s="1019"/>
      <c r="BG124" s="1019"/>
      <c r="BH124" s="1019"/>
      <c r="BI124" s="1019"/>
      <c r="BJ124" s="1019"/>
      <c r="BK124" s="1019"/>
      <c r="BL124" s="1019"/>
      <c r="BM124" s="1019"/>
      <c r="BN124" s="1019"/>
      <c r="BO124" s="1019"/>
      <c r="BP124" s="1020"/>
      <c r="BQ124" s="1021">
        <v>27.2</v>
      </c>
      <c r="BR124" s="1014"/>
      <c r="BS124" s="1014"/>
      <c r="BT124" s="1014"/>
      <c r="BU124" s="1014"/>
      <c r="BV124" s="1014">
        <v>114.6</v>
      </c>
      <c r="BW124" s="1014"/>
      <c r="BX124" s="1014"/>
      <c r="BY124" s="1014"/>
      <c r="BZ124" s="1014"/>
      <c r="CA124" s="1014">
        <v>11.3</v>
      </c>
      <c r="CB124" s="1014"/>
      <c r="CC124" s="1014"/>
      <c r="CD124" s="1014"/>
      <c r="CE124" s="1014"/>
      <c r="CF124" s="1015"/>
      <c r="CG124" s="1016"/>
      <c r="CH124" s="1016"/>
      <c r="CI124" s="1016"/>
      <c r="CJ124" s="1017"/>
      <c r="CK124" s="999"/>
      <c r="CL124" s="999"/>
      <c r="CM124" s="999"/>
      <c r="CN124" s="999"/>
      <c r="CO124" s="1000"/>
      <c r="CP124" s="1006" t="s">
        <v>451</v>
      </c>
      <c r="CQ124" s="1007"/>
      <c r="CR124" s="1007"/>
      <c r="CS124" s="1007"/>
      <c r="CT124" s="1007"/>
      <c r="CU124" s="1007"/>
      <c r="CV124" s="1007"/>
      <c r="CW124" s="1007"/>
      <c r="CX124" s="1007"/>
      <c r="CY124" s="1007"/>
      <c r="CZ124" s="1007"/>
      <c r="DA124" s="1007"/>
      <c r="DB124" s="1007"/>
      <c r="DC124" s="1007"/>
      <c r="DD124" s="1007"/>
      <c r="DE124" s="1007"/>
      <c r="DF124" s="1008"/>
      <c r="DG124" s="991" t="s">
        <v>121</v>
      </c>
      <c r="DH124" s="973"/>
      <c r="DI124" s="973"/>
      <c r="DJ124" s="973"/>
      <c r="DK124" s="974"/>
      <c r="DL124" s="972" t="s">
        <v>121</v>
      </c>
      <c r="DM124" s="973"/>
      <c r="DN124" s="973"/>
      <c r="DO124" s="973"/>
      <c r="DP124" s="974"/>
      <c r="DQ124" s="972" t="s">
        <v>121</v>
      </c>
      <c r="DR124" s="973"/>
      <c r="DS124" s="973"/>
      <c r="DT124" s="973"/>
      <c r="DU124" s="974"/>
      <c r="DV124" s="975" t="s">
        <v>121</v>
      </c>
      <c r="DW124" s="976"/>
      <c r="DX124" s="976"/>
      <c r="DY124" s="976"/>
      <c r="DZ124" s="977"/>
    </row>
    <row r="125" spans="1:130" s="224" customFormat="1" ht="26.25" customHeight="1" x14ac:dyDescent="0.15">
      <c r="A125" s="1050"/>
      <c r="B125" s="936"/>
      <c r="C125" s="909" t="s">
        <v>440</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121</v>
      </c>
      <c r="AB125" s="946"/>
      <c r="AC125" s="946"/>
      <c r="AD125" s="946"/>
      <c r="AE125" s="947"/>
      <c r="AF125" s="948" t="s">
        <v>121</v>
      </c>
      <c r="AG125" s="946"/>
      <c r="AH125" s="946"/>
      <c r="AI125" s="946"/>
      <c r="AJ125" s="947"/>
      <c r="AK125" s="948" t="s">
        <v>121</v>
      </c>
      <c r="AL125" s="946"/>
      <c r="AM125" s="946"/>
      <c r="AN125" s="946"/>
      <c r="AO125" s="947"/>
      <c r="AP125" s="949" t="s">
        <v>121</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452</v>
      </c>
      <c r="CL125" s="994"/>
      <c r="CM125" s="994"/>
      <c r="CN125" s="994"/>
      <c r="CO125" s="995"/>
      <c r="CP125" s="916" t="s">
        <v>453</v>
      </c>
      <c r="CQ125" s="884"/>
      <c r="CR125" s="884"/>
      <c r="CS125" s="884"/>
      <c r="CT125" s="884"/>
      <c r="CU125" s="884"/>
      <c r="CV125" s="884"/>
      <c r="CW125" s="884"/>
      <c r="CX125" s="884"/>
      <c r="CY125" s="884"/>
      <c r="CZ125" s="884"/>
      <c r="DA125" s="884"/>
      <c r="DB125" s="884"/>
      <c r="DC125" s="884"/>
      <c r="DD125" s="884"/>
      <c r="DE125" s="884"/>
      <c r="DF125" s="885"/>
      <c r="DG125" s="917" t="s">
        <v>121</v>
      </c>
      <c r="DH125" s="918"/>
      <c r="DI125" s="918"/>
      <c r="DJ125" s="918"/>
      <c r="DK125" s="918"/>
      <c r="DL125" s="918" t="s">
        <v>121</v>
      </c>
      <c r="DM125" s="918"/>
      <c r="DN125" s="918"/>
      <c r="DO125" s="918"/>
      <c r="DP125" s="918"/>
      <c r="DQ125" s="918" t="s">
        <v>121</v>
      </c>
      <c r="DR125" s="918"/>
      <c r="DS125" s="918"/>
      <c r="DT125" s="918"/>
      <c r="DU125" s="918"/>
      <c r="DV125" s="919" t="s">
        <v>121</v>
      </c>
      <c r="DW125" s="919"/>
      <c r="DX125" s="919"/>
      <c r="DY125" s="919"/>
      <c r="DZ125" s="920"/>
    </row>
    <row r="126" spans="1:130" s="224" customFormat="1" ht="26.25" customHeight="1" thickBot="1" x14ac:dyDescent="0.2">
      <c r="A126" s="1050"/>
      <c r="B126" s="936"/>
      <c r="C126" s="909" t="s">
        <v>442</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121</v>
      </c>
      <c r="AB126" s="946"/>
      <c r="AC126" s="946"/>
      <c r="AD126" s="946"/>
      <c r="AE126" s="947"/>
      <c r="AF126" s="948" t="s">
        <v>121</v>
      </c>
      <c r="AG126" s="946"/>
      <c r="AH126" s="946"/>
      <c r="AI126" s="946"/>
      <c r="AJ126" s="947"/>
      <c r="AK126" s="948" t="s">
        <v>121</v>
      </c>
      <c r="AL126" s="946"/>
      <c r="AM126" s="946"/>
      <c r="AN126" s="946"/>
      <c r="AO126" s="947"/>
      <c r="AP126" s="949" t="s">
        <v>121</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454</v>
      </c>
      <c r="CQ126" s="910"/>
      <c r="CR126" s="910"/>
      <c r="CS126" s="910"/>
      <c r="CT126" s="910"/>
      <c r="CU126" s="910"/>
      <c r="CV126" s="910"/>
      <c r="CW126" s="910"/>
      <c r="CX126" s="910"/>
      <c r="CY126" s="910"/>
      <c r="CZ126" s="910"/>
      <c r="DA126" s="910"/>
      <c r="DB126" s="910"/>
      <c r="DC126" s="910"/>
      <c r="DD126" s="910"/>
      <c r="DE126" s="910"/>
      <c r="DF126" s="911"/>
      <c r="DG126" s="912" t="s">
        <v>121</v>
      </c>
      <c r="DH126" s="913"/>
      <c r="DI126" s="913"/>
      <c r="DJ126" s="913"/>
      <c r="DK126" s="913"/>
      <c r="DL126" s="913" t="s">
        <v>121</v>
      </c>
      <c r="DM126" s="913"/>
      <c r="DN126" s="913"/>
      <c r="DO126" s="913"/>
      <c r="DP126" s="913"/>
      <c r="DQ126" s="913" t="s">
        <v>121</v>
      </c>
      <c r="DR126" s="913"/>
      <c r="DS126" s="913"/>
      <c r="DT126" s="913"/>
      <c r="DU126" s="913"/>
      <c r="DV126" s="914" t="s">
        <v>121</v>
      </c>
      <c r="DW126" s="914"/>
      <c r="DX126" s="914"/>
      <c r="DY126" s="914"/>
      <c r="DZ126" s="915"/>
    </row>
    <row r="127" spans="1:130" s="224" customFormat="1" ht="26.25" customHeight="1" x14ac:dyDescent="0.15">
      <c r="A127" s="1051"/>
      <c r="B127" s="938"/>
      <c r="C127" s="960" t="s">
        <v>455</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121</v>
      </c>
      <c r="AB127" s="946"/>
      <c r="AC127" s="946"/>
      <c r="AD127" s="946"/>
      <c r="AE127" s="947"/>
      <c r="AF127" s="948" t="s">
        <v>121</v>
      </c>
      <c r="AG127" s="946"/>
      <c r="AH127" s="946"/>
      <c r="AI127" s="946"/>
      <c r="AJ127" s="947"/>
      <c r="AK127" s="948" t="s">
        <v>121</v>
      </c>
      <c r="AL127" s="946"/>
      <c r="AM127" s="946"/>
      <c r="AN127" s="946"/>
      <c r="AO127" s="947"/>
      <c r="AP127" s="949" t="s">
        <v>121</v>
      </c>
      <c r="AQ127" s="950"/>
      <c r="AR127" s="950"/>
      <c r="AS127" s="950"/>
      <c r="AT127" s="951"/>
      <c r="AU127" s="226"/>
      <c r="AV127" s="226"/>
      <c r="AW127" s="226"/>
      <c r="AX127" s="1024" t="s">
        <v>456</v>
      </c>
      <c r="AY127" s="1025"/>
      <c r="AZ127" s="1025"/>
      <c r="BA127" s="1025"/>
      <c r="BB127" s="1025"/>
      <c r="BC127" s="1025"/>
      <c r="BD127" s="1025"/>
      <c r="BE127" s="1026"/>
      <c r="BF127" s="1027" t="s">
        <v>457</v>
      </c>
      <c r="BG127" s="1025"/>
      <c r="BH127" s="1025"/>
      <c r="BI127" s="1025"/>
      <c r="BJ127" s="1025"/>
      <c r="BK127" s="1025"/>
      <c r="BL127" s="1026"/>
      <c r="BM127" s="1027" t="s">
        <v>458</v>
      </c>
      <c r="BN127" s="1025"/>
      <c r="BO127" s="1025"/>
      <c r="BP127" s="1025"/>
      <c r="BQ127" s="1025"/>
      <c r="BR127" s="1025"/>
      <c r="BS127" s="1026"/>
      <c r="BT127" s="1027" t="s">
        <v>459</v>
      </c>
      <c r="BU127" s="1025"/>
      <c r="BV127" s="1025"/>
      <c r="BW127" s="1025"/>
      <c r="BX127" s="1025"/>
      <c r="BY127" s="1025"/>
      <c r="BZ127" s="1048"/>
      <c r="CA127" s="226"/>
      <c r="CB127" s="226"/>
      <c r="CC127" s="226"/>
      <c r="CD127" s="249"/>
      <c r="CE127" s="249"/>
      <c r="CF127" s="249"/>
      <c r="CG127" s="226"/>
      <c r="CH127" s="226"/>
      <c r="CI127" s="226"/>
      <c r="CJ127" s="248"/>
      <c r="CK127" s="1010"/>
      <c r="CL127" s="997"/>
      <c r="CM127" s="997"/>
      <c r="CN127" s="997"/>
      <c r="CO127" s="998"/>
      <c r="CP127" s="909" t="s">
        <v>460</v>
      </c>
      <c r="CQ127" s="910"/>
      <c r="CR127" s="910"/>
      <c r="CS127" s="910"/>
      <c r="CT127" s="910"/>
      <c r="CU127" s="910"/>
      <c r="CV127" s="910"/>
      <c r="CW127" s="910"/>
      <c r="CX127" s="910"/>
      <c r="CY127" s="910"/>
      <c r="CZ127" s="910"/>
      <c r="DA127" s="910"/>
      <c r="DB127" s="910"/>
      <c r="DC127" s="910"/>
      <c r="DD127" s="910"/>
      <c r="DE127" s="910"/>
      <c r="DF127" s="911"/>
      <c r="DG127" s="912" t="s">
        <v>121</v>
      </c>
      <c r="DH127" s="913"/>
      <c r="DI127" s="913"/>
      <c r="DJ127" s="913"/>
      <c r="DK127" s="913"/>
      <c r="DL127" s="913" t="s">
        <v>121</v>
      </c>
      <c r="DM127" s="913"/>
      <c r="DN127" s="913"/>
      <c r="DO127" s="913"/>
      <c r="DP127" s="913"/>
      <c r="DQ127" s="913" t="s">
        <v>121</v>
      </c>
      <c r="DR127" s="913"/>
      <c r="DS127" s="913"/>
      <c r="DT127" s="913"/>
      <c r="DU127" s="913"/>
      <c r="DV127" s="914" t="s">
        <v>121</v>
      </c>
      <c r="DW127" s="914"/>
      <c r="DX127" s="914"/>
      <c r="DY127" s="914"/>
      <c r="DZ127" s="915"/>
    </row>
    <row r="128" spans="1:130" s="224" customFormat="1" ht="26.25" customHeight="1" thickBot="1" x14ac:dyDescent="0.2">
      <c r="A128" s="1034" t="s">
        <v>461</v>
      </c>
      <c r="B128" s="1035"/>
      <c r="C128" s="1035"/>
      <c r="D128" s="1035"/>
      <c r="E128" s="1035"/>
      <c r="F128" s="1035"/>
      <c r="G128" s="1035"/>
      <c r="H128" s="1035"/>
      <c r="I128" s="1035"/>
      <c r="J128" s="1035"/>
      <c r="K128" s="1035"/>
      <c r="L128" s="1035"/>
      <c r="M128" s="1035"/>
      <c r="N128" s="1035"/>
      <c r="O128" s="1035"/>
      <c r="P128" s="1035"/>
      <c r="Q128" s="1035"/>
      <c r="R128" s="1035"/>
      <c r="S128" s="1035"/>
      <c r="T128" s="1035"/>
      <c r="U128" s="1035"/>
      <c r="V128" s="1035"/>
      <c r="W128" s="1036" t="s">
        <v>462</v>
      </c>
      <c r="X128" s="1036"/>
      <c r="Y128" s="1036"/>
      <c r="Z128" s="1037"/>
      <c r="AA128" s="1038">
        <v>28127</v>
      </c>
      <c r="AB128" s="1039"/>
      <c r="AC128" s="1039"/>
      <c r="AD128" s="1039"/>
      <c r="AE128" s="1040"/>
      <c r="AF128" s="1041">
        <v>41074</v>
      </c>
      <c r="AG128" s="1039"/>
      <c r="AH128" s="1039"/>
      <c r="AI128" s="1039"/>
      <c r="AJ128" s="1040"/>
      <c r="AK128" s="1041">
        <v>20980</v>
      </c>
      <c r="AL128" s="1039"/>
      <c r="AM128" s="1039"/>
      <c r="AN128" s="1039"/>
      <c r="AO128" s="1040"/>
      <c r="AP128" s="1042"/>
      <c r="AQ128" s="1043"/>
      <c r="AR128" s="1043"/>
      <c r="AS128" s="1043"/>
      <c r="AT128" s="1044"/>
      <c r="AU128" s="226"/>
      <c r="AV128" s="226"/>
      <c r="AW128" s="226"/>
      <c r="AX128" s="883" t="s">
        <v>463</v>
      </c>
      <c r="AY128" s="884"/>
      <c r="AZ128" s="884"/>
      <c r="BA128" s="884"/>
      <c r="BB128" s="884"/>
      <c r="BC128" s="884"/>
      <c r="BD128" s="884"/>
      <c r="BE128" s="885"/>
      <c r="BF128" s="1045" t="s">
        <v>121</v>
      </c>
      <c r="BG128" s="1046"/>
      <c r="BH128" s="1046"/>
      <c r="BI128" s="1046"/>
      <c r="BJ128" s="1046"/>
      <c r="BK128" s="1046"/>
      <c r="BL128" s="1047"/>
      <c r="BM128" s="1045">
        <v>15</v>
      </c>
      <c r="BN128" s="1046"/>
      <c r="BO128" s="1046"/>
      <c r="BP128" s="1046"/>
      <c r="BQ128" s="1046"/>
      <c r="BR128" s="1046"/>
      <c r="BS128" s="1047"/>
      <c r="BT128" s="1045">
        <v>20</v>
      </c>
      <c r="BU128" s="1046"/>
      <c r="BV128" s="1046"/>
      <c r="BW128" s="1046"/>
      <c r="BX128" s="1046"/>
      <c r="BY128" s="1046"/>
      <c r="BZ128" s="1063"/>
      <c r="CA128" s="249"/>
      <c r="CB128" s="249"/>
      <c r="CC128" s="249"/>
      <c r="CD128" s="249"/>
      <c r="CE128" s="249"/>
      <c r="CF128" s="249"/>
      <c r="CG128" s="226"/>
      <c r="CH128" s="226"/>
      <c r="CI128" s="226"/>
      <c r="CJ128" s="248"/>
      <c r="CK128" s="1011"/>
      <c r="CL128" s="1012"/>
      <c r="CM128" s="1012"/>
      <c r="CN128" s="1012"/>
      <c r="CO128" s="1013"/>
      <c r="CP128" s="1028" t="s">
        <v>464</v>
      </c>
      <c r="CQ128" s="727"/>
      <c r="CR128" s="727"/>
      <c r="CS128" s="727"/>
      <c r="CT128" s="727"/>
      <c r="CU128" s="727"/>
      <c r="CV128" s="727"/>
      <c r="CW128" s="727"/>
      <c r="CX128" s="727"/>
      <c r="CY128" s="727"/>
      <c r="CZ128" s="727"/>
      <c r="DA128" s="727"/>
      <c r="DB128" s="727"/>
      <c r="DC128" s="727"/>
      <c r="DD128" s="727"/>
      <c r="DE128" s="727"/>
      <c r="DF128" s="1029"/>
      <c r="DG128" s="1030" t="s">
        <v>121</v>
      </c>
      <c r="DH128" s="1031"/>
      <c r="DI128" s="1031"/>
      <c r="DJ128" s="1031"/>
      <c r="DK128" s="1031"/>
      <c r="DL128" s="1031" t="s">
        <v>121</v>
      </c>
      <c r="DM128" s="1031"/>
      <c r="DN128" s="1031"/>
      <c r="DO128" s="1031"/>
      <c r="DP128" s="1031"/>
      <c r="DQ128" s="1031" t="s">
        <v>121</v>
      </c>
      <c r="DR128" s="1031"/>
      <c r="DS128" s="1031"/>
      <c r="DT128" s="1031"/>
      <c r="DU128" s="1031"/>
      <c r="DV128" s="1032" t="s">
        <v>121</v>
      </c>
      <c r="DW128" s="1032"/>
      <c r="DX128" s="1032"/>
      <c r="DY128" s="1032"/>
      <c r="DZ128" s="1033"/>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465</v>
      </c>
      <c r="X129" s="1058"/>
      <c r="Y129" s="1058"/>
      <c r="Z129" s="1059"/>
      <c r="AA129" s="945">
        <v>3984521</v>
      </c>
      <c r="AB129" s="946"/>
      <c r="AC129" s="946"/>
      <c r="AD129" s="946"/>
      <c r="AE129" s="947"/>
      <c r="AF129" s="948">
        <v>3989925</v>
      </c>
      <c r="AG129" s="946"/>
      <c r="AH129" s="946"/>
      <c r="AI129" s="946"/>
      <c r="AJ129" s="947"/>
      <c r="AK129" s="948">
        <v>4071000</v>
      </c>
      <c r="AL129" s="946"/>
      <c r="AM129" s="946"/>
      <c r="AN129" s="946"/>
      <c r="AO129" s="947"/>
      <c r="AP129" s="1060"/>
      <c r="AQ129" s="1061"/>
      <c r="AR129" s="1061"/>
      <c r="AS129" s="1061"/>
      <c r="AT129" s="1062"/>
      <c r="AU129" s="227"/>
      <c r="AV129" s="227"/>
      <c r="AW129" s="227"/>
      <c r="AX129" s="1052" t="s">
        <v>466</v>
      </c>
      <c r="AY129" s="910"/>
      <c r="AZ129" s="910"/>
      <c r="BA129" s="910"/>
      <c r="BB129" s="910"/>
      <c r="BC129" s="910"/>
      <c r="BD129" s="910"/>
      <c r="BE129" s="911"/>
      <c r="BF129" s="1053" t="s">
        <v>121</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467</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468</v>
      </c>
      <c r="X130" s="1058"/>
      <c r="Y130" s="1058"/>
      <c r="Z130" s="1059"/>
      <c r="AA130" s="945">
        <v>645125</v>
      </c>
      <c r="AB130" s="946"/>
      <c r="AC130" s="946"/>
      <c r="AD130" s="946"/>
      <c r="AE130" s="947"/>
      <c r="AF130" s="948">
        <v>700708</v>
      </c>
      <c r="AG130" s="946"/>
      <c r="AH130" s="946"/>
      <c r="AI130" s="946"/>
      <c r="AJ130" s="947"/>
      <c r="AK130" s="948">
        <v>759880</v>
      </c>
      <c r="AL130" s="946"/>
      <c r="AM130" s="946"/>
      <c r="AN130" s="946"/>
      <c r="AO130" s="947"/>
      <c r="AP130" s="1060"/>
      <c r="AQ130" s="1061"/>
      <c r="AR130" s="1061"/>
      <c r="AS130" s="1061"/>
      <c r="AT130" s="1062"/>
      <c r="AU130" s="227"/>
      <c r="AV130" s="227"/>
      <c r="AW130" s="227"/>
      <c r="AX130" s="1052" t="s">
        <v>469</v>
      </c>
      <c r="AY130" s="910"/>
      <c r="AZ130" s="910"/>
      <c r="BA130" s="910"/>
      <c r="BB130" s="910"/>
      <c r="BC130" s="910"/>
      <c r="BD130" s="910"/>
      <c r="BE130" s="911"/>
      <c r="BF130" s="1088">
        <v>6.8</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470</v>
      </c>
      <c r="X131" s="1095"/>
      <c r="Y131" s="1095"/>
      <c r="Z131" s="1096"/>
      <c r="AA131" s="991">
        <v>3339396</v>
      </c>
      <c r="AB131" s="973"/>
      <c r="AC131" s="973"/>
      <c r="AD131" s="973"/>
      <c r="AE131" s="974"/>
      <c r="AF131" s="972">
        <v>3289217</v>
      </c>
      <c r="AG131" s="973"/>
      <c r="AH131" s="973"/>
      <c r="AI131" s="973"/>
      <c r="AJ131" s="974"/>
      <c r="AK131" s="972">
        <v>3311120</v>
      </c>
      <c r="AL131" s="973"/>
      <c r="AM131" s="973"/>
      <c r="AN131" s="973"/>
      <c r="AO131" s="974"/>
      <c r="AP131" s="1097"/>
      <c r="AQ131" s="1098"/>
      <c r="AR131" s="1098"/>
      <c r="AS131" s="1098"/>
      <c r="AT131" s="1099"/>
      <c r="AU131" s="227"/>
      <c r="AV131" s="227"/>
      <c r="AW131" s="227"/>
      <c r="AX131" s="1070" t="s">
        <v>471</v>
      </c>
      <c r="AY131" s="727"/>
      <c r="AZ131" s="727"/>
      <c r="BA131" s="727"/>
      <c r="BB131" s="727"/>
      <c r="BC131" s="727"/>
      <c r="BD131" s="727"/>
      <c r="BE131" s="1029"/>
      <c r="BF131" s="1071">
        <v>11.3</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472</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473</v>
      </c>
      <c r="W132" s="1081"/>
      <c r="X132" s="1081"/>
      <c r="Y132" s="1081"/>
      <c r="Z132" s="1082"/>
      <c r="AA132" s="1083">
        <v>5.9233765629999997</v>
      </c>
      <c r="AB132" s="1084"/>
      <c r="AC132" s="1084"/>
      <c r="AD132" s="1084"/>
      <c r="AE132" s="1085"/>
      <c r="AF132" s="1086">
        <v>6.5132218399999999</v>
      </c>
      <c r="AG132" s="1084"/>
      <c r="AH132" s="1084"/>
      <c r="AI132" s="1084"/>
      <c r="AJ132" s="1085"/>
      <c r="AK132" s="1086">
        <v>8.0975017519999994</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474</v>
      </c>
      <c r="W133" s="1064"/>
      <c r="X133" s="1064"/>
      <c r="Y133" s="1064"/>
      <c r="Z133" s="1065"/>
      <c r="AA133" s="1066">
        <v>6.7</v>
      </c>
      <c r="AB133" s="1067"/>
      <c r="AC133" s="1067"/>
      <c r="AD133" s="1067"/>
      <c r="AE133" s="1068"/>
      <c r="AF133" s="1066">
        <v>7</v>
      </c>
      <c r="AG133" s="1067"/>
      <c r="AH133" s="1067"/>
      <c r="AI133" s="1067"/>
      <c r="AJ133" s="1068"/>
      <c r="AK133" s="1066">
        <v>6.8</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yVsc5UlkJSdV+eJRlP1nZ+TZP+/Rn7mFpUhNk0ndtDFqFih0K0t15ILX6W+7FTwheQP4RRrZ2RfNEQGI8P1OcA==" saltValue="bVAnzSUuvMUCzUnxximej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DQ105"/>
  <sheetViews>
    <sheetView showGridLines="0" tabSelected="1" view="pageBreakPreview" topLeftCell="L45" zoomScale="80" zoomScaleNormal="85" zoomScaleSheetLayoutView="80" workbookViewId="0">
      <selection activeCell="DF74" sqref="DF74"/>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mU51KntnpteaMrMb5u43Uzfm7G40zGbIomBaJ5pQ4pPH769H0URg6cUFZHRdq3NgpXQTaz/mgDi42ZtcmDw1NQ==" saltValue="pwBTbtMFyTGkitbzq56/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DL89"/>
  <sheetViews>
    <sheetView showGridLines="0" topLeftCell="BG37" zoomScale="85" zoomScaleNormal="85" zoomScaleSheetLayoutView="55" workbookViewId="0">
      <selection activeCell="E47" sqref="E47:DI47"/>
    </sheetView>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VbzRSx+LVsxU3iU65qy7kk+5Z50mP8xZhKzi3ElnjPq6fIIDJtijXOXqQKNyRi611fsXDm1bhjKPJ++yt0NqQ==" saltValue="uxit+Zt66eqdQS8WbP9eA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election activeCell="E47" sqref="E47:DI47"/>
    </sheetView>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477</v>
      </c>
      <c r="AL6" s="260"/>
      <c r="AM6" s="260"/>
      <c r="AN6" s="260"/>
    </row>
    <row r="7" spans="1:46" ht="13.5" customHeight="1" x14ac:dyDescent="0.15">
      <c r="A7" s="259"/>
      <c r="AK7" s="262"/>
      <c r="AL7" s="263"/>
      <c r="AM7" s="263"/>
      <c r="AN7" s="264"/>
      <c r="AO7" s="1101" t="s">
        <v>478</v>
      </c>
      <c r="AP7" s="265"/>
      <c r="AQ7" s="266" t="s">
        <v>479</v>
      </c>
      <c r="AR7" s="267"/>
    </row>
    <row r="8" spans="1:46" x14ac:dyDescent="0.15">
      <c r="A8" s="259"/>
      <c r="AK8" s="268"/>
      <c r="AL8" s="269"/>
      <c r="AM8" s="269"/>
      <c r="AN8" s="270"/>
      <c r="AO8" s="1102"/>
      <c r="AP8" s="271" t="s">
        <v>480</v>
      </c>
      <c r="AQ8" s="272" t="s">
        <v>481</v>
      </c>
      <c r="AR8" s="273" t="s">
        <v>482</v>
      </c>
    </row>
    <row r="9" spans="1:46" x14ac:dyDescent="0.15">
      <c r="A9" s="259"/>
      <c r="AK9" s="1103" t="s">
        <v>483</v>
      </c>
      <c r="AL9" s="1104"/>
      <c r="AM9" s="1104"/>
      <c r="AN9" s="1105"/>
      <c r="AO9" s="274">
        <v>1639048</v>
      </c>
      <c r="AP9" s="274">
        <v>385749</v>
      </c>
      <c r="AQ9" s="275">
        <v>273733</v>
      </c>
      <c r="AR9" s="276">
        <v>40.9</v>
      </c>
    </row>
    <row r="10" spans="1:46" ht="13.5" customHeight="1" x14ac:dyDescent="0.15">
      <c r="A10" s="259"/>
      <c r="AK10" s="1103" t="s">
        <v>484</v>
      </c>
      <c r="AL10" s="1104"/>
      <c r="AM10" s="1104"/>
      <c r="AN10" s="1105"/>
      <c r="AO10" s="277">
        <v>7770</v>
      </c>
      <c r="AP10" s="277">
        <v>1829</v>
      </c>
      <c r="AQ10" s="278">
        <v>30345</v>
      </c>
      <c r="AR10" s="279">
        <v>-94</v>
      </c>
    </row>
    <row r="11" spans="1:46" ht="13.5" customHeight="1" x14ac:dyDescent="0.15">
      <c r="A11" s="259"/>
      <c r="AK11" s="1103" t="s">
        <v>485</v>
      </c>
      <c r="AL11" s="1104"/>
      <c r="AM11" s="1104"/>
      <c r="AN11" s="1105"/>
      <c r="AO11" s="277" t="s">
        <v>486</v>
      </c>
      <c r="AP11" s="277" t="s">
        <v>486</v>
      </c>
      <c r="AQ11" s="278">
        <v>4149</v>
      </c>
      <c r="AR11" s="279" t="s">
        <v>486</v>
      </c>
    </row>
    <row r="12" spans="1:46" ht="13.5" customHeight="1" x14ac:dyDescent="0.15">
      <c r="A12" s="259"/>
      <c r="AK12" s="1103" t="s">
        <v>487</v>
      </c>
      <c r="AL12" s="1104"/>
      <c r="AM12" s="1104"/>
      <c r="AN12" s="1105"/>
      <c r="AO12" s="277" t="s">
        <v>486</v>
      </c>
      <c r="AP12" s="277" t="s">
        <v>486</v>
      </c>
      <c r="AQ12" s="278" t="s">
        <v>486</v>
      </c>
      <c r="AR12" s="279" t="s">
        <v>486</v>
      </c>
    </row>
    <row r="13" spans="1:46" ht="13.5" customHeight="1" x14ac:dyDescent="0.15">
      <c r="A13" s="259"/>
      <c r="AK13" s="1103" t="s">
        <v>488</v>
      </c>
      <c r="AL13" s="1104"/>
      <c r="AM13" s="1104"/>
      <c r="AN13" s="1105"/>
      <c r="AO13" s="277">
        <v>14178</v>
      </c>
      <c r="AP13" s="277">
        <v>3337</v>
      </c>
      <c r="AQ13" s="278">
        <v>9494</v>
      </c>
      <c r="AR13" s="279">
        <v>-64.900000000000006</v>
      </c>
    </row>
    <row r="14" spans="1:46" ht="13.5" customHeight="1" x14ac:dyDescent="0.15">
      <c r="A14" s="259"/>
      <c r="AK14" s="1103" t="s">
        <v>489</v>
      </c>
      <c r="AL14" s="1104"/>
      <c r="AM14" s="1104"/>
      <c r="AN14" s="1105"/>
      <c r="AO14" s="277" t="s">
        <v>486</v>
      </c>
      <c r="AP14" s="277" t="s">
        <v>486</v>
      </c>
      <c r="AQ14" s="278">
        <v>5033</v>
      </c>
      <c r="AR14" s="279" t="s">
        <v>486</v>
      </c>
    </row>
    <row r="15" spans="1:46" ht="13.5" customHeight="1" x14ac:dyDescent="0.15">
      <c r="A15" s="259"/>
      <c r="AK15" s="1106" t="s">
        <v>490</v>
      </c>
      <c r="AL15" s="1107"/>
      <c r="AM15" s="1107"/>
      <c r="AN15" s="1108"/>
      <c r="AO15" s="277">
        <v>-111604</v>
      </c>
      <c r="AP15" s="277">
        <v>-26266</v>
      </c>
      <c r="AQ15" s="278">
        <v>-17000</v>
      </c>
      <c r="AR15" s="279">
        <v>54.5</v>
      </c>
    </row>
    <row r="16" spans="1:46" x14ac:dyDescent="0.15">
      <c r="A16" s="259"/>
      <c r="AK16" s="1106" t="s">
        <v>177</v>
      </c>
      <c r="AL16" s="1107"/>
      <c r="AM16" s="1107"/>
      <c r="AN16" s="1108"/>
      <c r="AO16" s="277">
        <v>1549392</v>
      </c>
      <c r="AP16" s="277">
        <v>364649</v>
      </c>
      <c r="AQ16" s="278">
        <v>305754</v>
      </c>
      <c r="AR16" s="279">
        <v>19.3</v>
      </c>
    </row>
    <row r="17" spans="1:46" x14ac:dyDescent="0.15">
      <c r="A17" s="259"/>
    </row>
    <row r="18" spans="1:46" x14ac:dyDescent="0.15">
      <c r="A18" s="259"/>
      <c r="AQ18" s="280"/>
      <c r="AR18" s="280"/>
    </row>
    <row r="19" spans="1:46" x14ac:dyDescent="0.15">
      <c r="A19" s="259"/>
      <c r="AK19" s="255" t="s">
        <v>491</v>
      </c>
    </row>
    <row r="20" spans="1:46" x14ac:dyDescent="0.15">
      <c r="A20" s="259"/>
      <c r="AK20" s="281"/>
      <c r="AL20" s="282"/>
      <c r="AM20" s="282"/>
      <c r="AN20" s="283"/>
      <c r="AO20" s="284" t="s">
        <v>492</v>
      </c>
      <c r="AP20" s="285" t="s">
        <v>493</v>
      </c>
      <c r="AQ20" s="286" t="s">
        <v>494</v>
      </c>
      <c r="AR20" s="287"/>
    </row>
    <row r="21" spans="1:46" s="260" customFormat="1" x14ac:dyDescent="0.15">
      <c r="A21" s="288"/>
      <c r="AK21" s="1109" t="s">
        <v>495</v>
      </c>
      <c r="AL21" s="1110"/>
      <c r="AM21" s="1110"/>
      <c r="AN21" s="1111"/>
      <c r="AO21" s="289">
        <v>34.130000000000003</v>
      </c>
      <c r="AP21" s="290">
        <v>26.54</v>
      </c>
      <c r="AQ21" s="291">
        <v>7.59</v>
      </c>
      <c r="AS21" s="292"/>
      <c r="AT21" s="288"/>
    </row>
    <row r="22" spans="1:46" s="260" customFormat="1" x14ac:dyDescent="0.15">
      <c r="A22" s="288"/>
      <c r="AK22" s="1109" t="s">
        <v>496</v>
      </c>
      <c r="AL22" s="1110"/>
      <c r="AM22" s="1110"/>
      <c r="AN22" s="1111"/>
      <c r="AO22" s="293">
        <v>95.7</v>
      </c>
      <c r="AP22" s="294">
        <v>93.9</v>
      </c>
      <c r="AQ22" s="295">
        <v>1.8</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497</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499</v>
      </c>
      <c r="AL29" s="260"/>
      <c r="AM29" s="260"/>
      <c r="AN29" s="260"/>
      <c r="AS29" s="302"/>
    </row>
    <row r="30" spans="1:46" ht="13.5" customHeight="1" x14ac:dyDescent="0.15">
      <c r="A30" s="259"/>
      <c r="AK30" s="262"/>
      <c r="AL30" s="263"/>
      <c r="AM30" s="263"/>
      <c r="AN30" s="264"/>
      <c r="AO30" s="1101" t="s">
        <v>478</v>
      </c>
      <c r="AP30" s="265"/>
      <c r="AQ30" s="266" t="s">
        <v>479</v>
      </c>
      <c r="AR30" s="267"/>
    </row>
    <row r="31" spans="1:46" x14ac:dyDescent="0.15">
      <c r="A31" s="259"/>
      <c r="AK31" s="268"/>
      <c r="AL31" s="269"/>
      <c r="AM31" s="269"/>
      <c r="AN31" s="270"/>
      <c r="AO31" s="1102"/>
      <c r="AP31" s="271" t="s">
        <v>480</v>
      </c>
      <c r="AQ31" s="272" t="s">
        <v>481</v>
      </c>
      <c r="AR31" s="273" t="s">
        <v>482</v>
      </c>
    </row>
    <row r="32" spans="1:46" ht="27" customHeight="1" x14ac:dyDescent="0.15">
      <c r="A32" s="259"/>
      <c r="AK32" s="1117" t="s">
        <v>500</v>
      </c>
      <c r="AL32" s="1118"/>
      <c r="AM32" s="1118"/>
      <c r="AN32" s="1119"/>
      <c r="AO32" s="303">
        <v>938925</v>
      </c>
      <c r="AP32" s="303">
        <v>220976</v>
      </c>
      <c r="AQ32" s="304">
        <v>170830</v>
      </c>
      <c r="AR32" s="305">
        <v>29.4</v>
      </c>
    </row>
    <row r="33" spans="1:46" ht="13.5" customHeight="1" x14ac:dyDescent="0.15">
      <c r="A33" s="259"/>
      <c r="AK33" s="1117" t="s">
        <v>501</v>
      </c>
      <c r="AL33" s="1118"/>
      <c r="AM33" s="1118"/>
      <c r="AN33" s="1119"/>
      <c r="AO33" s="303" t="s">
        <v>486</v>
      </c>
      <c r="AP33" s="303" t="s">
        <v>486</v>
      </c>
      <c r="AQ33" s="304" t="s">
        <v>486</v>
      </c>
      <c r="AR33" s="305" t="s">
        <v>486</v>
      </c>
    </row>
    <row r="34" spans="1:46" ht="27" customHeight="1" x14ac:dyDescent="0.15">
      <c r="A34" s="259"/>
      <c r="AK34" s="1117" t="s">
        <v>502</v>
      </c>
      <c r="AL34" s="1118"/>
      <c r="AM34" s="1118"/>
      <c r="AN34" s="1119"/>
      <c r="AO34" s="303" t="s">
        <v>486</v>
      </c>
      <c r="AP34" s="303" t="s">
        <v>486</v>
      </c>
      <c r="AQ34" s="304" t="s">
        <v>486</v>
      </c>
      <c r="AR34" s="305" t="s">
        <v>486</v>
      </c>
    </row>
    <row r="35" spans="1:46" ht="27" customHeight="1" x14ac:dyDescent="0.15">
      <c r="A35" s="259"/>
      <c r="AK35" s="1117" t="s">
        <v>503</v>
      </c>
      <c r="AL35" s="1118"/>
      <c r="AM35" s="1118"/>
      <c r="AN35" s="1119"/>
      <c r="AO35" s="303">
        <v>110053</v>
      </c>
      <c r="AP35" s="303">
        <v>25901</v>
      </c>
      <c r="AQ35" s="304">
        <v>32606</v>
      </c>
      <c r="AR35" s="305">
        <v>-20.6</v>
      </c>
    </row>
    <row r="36" spans="1:46" ht="27" customHeight="1" x14ac:dyDescent="0.15">
      <c r="A36" s="259"/>
      <c r="AK36" s="1117" t="s">
        <v>504</v>
      </c>
      <c r="AL36" s="1118"/>
      <c r="AM36" s="1118"/>
      <c r="AN36" s="1119"/>
      <c r="AO36" s="303" t="s">
        <v>486</v>
      </c>
      <c r="AP36" s="303" t="s">
        <v>486</v>
      </c>
      <c r="AQ36" s="304">
        <v>4875</v>
      </c>
      <c r="AR36" s="305" t="s">
        <v>486</v>
      </c>
    </row>
    <row r="37" spans="1:46" ht="13.5" customHeight="1" x14ac:dyDescent="0.15">
      <c r="A37" s="259"/>
      <c r="AK37" s="1117" t="s">
        <v>505</v>
      </c>
      <c r="AL37" s="1118"/>
      <c r="AM37" s="1118"/>
      <c r="AN37" s="1119"/>
      <c r="AO37" s="303" t="s">
        <v>486</v>
      </c>
      <c r="AP37" s="303" t="s">
        <v>486</v>
      </c>
      <c r="AQ37" s="304">
        <v>993</v>
      </c>
      <c r="AR37" s="305" t="s">
        <v>486</v>
      </c>
    </row>
    <row r="38" spans="1:46" ht="27" customHeight="1" x14ac:dyDescent="0.15">
      <c r="A38" s="259"/>
      <c r="AK38" s="1120" t="s">
        <v>506</v>
      </c>
      <c r="AL38" s="1121"/>
      <c r="AM38" s="1121"/>
      <c r="AN38" s="1122"/>
      <c r="AO38" s="306" t="s">
        <v>486</v>
      </c>
      <c r="AP38" s="306" t="s">
        <v>486</v>
      </c>
      <c r="AQ38" s="307">
        <v>50</v>
      </c>
      <c r="AR38" s="295" t="s">
        <v>486</v>
      </c>
      <c r="AS38" s="302"/>
    </row>
    <row r="39" spans="1:46" x14ac:dyDescent="0.15">
      <c r="A39" s="259"/>
      <c r="AK39" s="1120" t="s">
        <v>507</v>
      </c>
      <c r="AL39" s="1121"/>
      <c r="AM39" s="1121"/>
      <c r="AN39" s="1122"/>
      <c r="AO39" s="303">
        <v>-20980</v>
      </c>
      <c r="AP39" s="303">
        <v>-4938</v>
      </c>
      <c r="AQ39" s="304">
        <v>-6626</v>
      </c>
      <c r="AR39" s="305">
        <v>-25.5</v>
      </c>
      <c r="AS39" s="302"/>
    </row>
    <row r="40" spans="1:46" ht="27" customHeight="1" x14ac:dyDescent="0.15">
      <c r="A40" s="259"/>
      <c r="AK40" s="1117" t="s">
        <v>508</v>
      </c>
      <c r="AL40" s="1118"/>
      <c r="AM40" s="1118"/>
      <c r="AN40" s="1119"/>
      <c r="AO40" s="303">
        <v>-759880</v>
      </c>
      <c r="AP40" s="303">
        <v>-178837</v>
      </c>
      <c r="AQ40" s="304">
        <v>-145454</v>
      </c>
      <c r="AR40" s="305">
        <v>23</v>
      </c>
      <c r="AS40" s="302"/>
    </row>
    <row r="41" spans="1:46" x14ac:dyDescent="0.15">
      <c r="A41" s="259"/>
      <c r="AK41" s="1123" t="s">
        <v>287</v>
      </c>
      <c r="AL41" s="1124"/>
      <c r="AM41" s="1124"/>
      <c r="AN41" s="1125"/>
      <c r="AO41" s="303">
        <v>268118</v>
      </c>
      <c r="AP41" s="303">
        <v>63101</v>
      </c>
      <c r="AQ41" s="304">
        <v>57274</v>
      </c>
      <c r="AR41" s="305">
        <v>10.199999999999999</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509</v>
      </c>
    </row>
    <row r="48" spans="1:46" x14ac:dyDescent="0.15">
      <c r="A48" s="259"/>
      <c r="AK48" s="313" t="s">
        <v>510</v>
      </c>
      <c r="AL48" s="313"/>
      <c r="AM48" s="313"/>
      <c r="AN48" s="313"/>
      <c r="AO48" s="313"/>
      <c r="AP48" s="313"/>
      <c r="AQ48" s="314"/>
      <c r="AR48" s="313"/>
    </row>
    <row r="49" spans="1:44" ht="13.5" customHeight="1" x14ac:dyDescent="0.15">
      <c r="A49" s="259"/>
      <c r="AK49" s="315"/>
      <c r="AL49" s="316"/>
      <c r="AM49" s="1112" t="s">
        <v>478</v>
      </c>
      <c r="AN49" s="1114" t="s">
        <v>511</v>
      </c>
      <c r="AO49" s="1115"/>
      <c r="AP49" s="1115"/>
      <c r="AQ49" s="1115"/>
      <c r="AR49" s="1116"/>
    </row>
    <row r="50" spans="1:44" x14ac:dyDescent="0.15">
      <c r="A50" s="259"/>
      <c r="AK50" s="317"/>
      <c r="AL50" s="318"/>
      <c r="AM50" s="1113"/>
      <c r="AN50" s="319" t="s">
        <v>512</v>
      </c>
      <c r="AO50" s="320" t="s">
        <v>513</v>
      </c>
      <c r="AP50" s="321" t="s">
        <v>514</v>
      </c>
      <c r="AQ50" s="322" t="s">
        <v>515</v>
      </c>
      <c r="AR50" s="323" t="s">
        <v>516</v>
      </c>
    </row>
    <row r="51" spans="1:44" x14ac:dyDescent="0.15">
      <c r="A51" s="259"/>
      <c r="AK51" s="315" t="s">
        <v>517</v>
      </c>
      <c r="AL51" s="316"/>
      <c r="AM51" s="324">
        <v>1532861</v>
      </c>
      <c r="AN51" s="325">
        <v>353031</v>
      </c>
      <c r="AO51" s="326">
        <v>-18.3</v>
      </c>
      <c r="AP51" s="327">
        <v>268375</v>
      </c>
      <c r="AQ51" s="328">
        <v>-1.2</v>
      </c>
      <c r="AR51" s="329">
        <v>-17.100000000000001</v>
      </c>
    </row>
    <row r="52" spans="1:44" x14ac:dyDescent="0.15">
      <c r="A52" s="259"/>
      <c r="AK52" s="330"/>
      <c r="AL52" s="331" t="s">
        <v>518</v>
      </c>
      <c r="AM52" s="332">
        <v>342061</v>
      </c>
      <c r="AN52" s="333">
        <v>78780</v>
      </c>
      <c r="AO52" s="334">
        <v>-22.1</v>
      </c>
      <c r="AP52" s="335">
        <v>119602</v>
      </c>
      <c r="AQ52" s="336">
        <v>1.5</v>
      </c>
      <c r="AR52" s="337">
        <v>-23.6</v>
      </c>
    </row>
    <row r="53" spans="1:44" x14ac:dyDescent="0.15">
      <c r="A53" s="259"/>
      <c r="AK53" s="315" t="s">
        <v>519</v>
      </c>
      <c r="AL53" s="316"/>
      <c r="AM53" s="324">
        <v>2197712</v>
      </c>
      <c r="AN53" s="325">
        <v>511096</v>
      </c>
      <c r="AO53" s="326">
        <v>44.8</v>
      </c>
      <c r="AP53" s="327">
        <v>301035</v>
      </c>
      <c r="AQ53" s="328">
        <v>12.2</v>
      </c>
      <c r="AR53" s="329">
        <v>32.6</v>
      </c>
    </row>
    <row r="54" spans="1:44" x14ac:dyDescent="0.15">
      <c r="A54" s="259"/>
      <c r="AK54" s="330"/>
      <c r="AL54" s="331" t="s">
        <v>518</v>
      </c>
      <c r="AM54" s="332">
        <v>360020</v>
      </c>
      <c r="AN54" s="333">
        <v>83726</v>
      </c>
      <c r="AO54" s="334">
        <v>6.3</v>
      </c>
      <c r="AP54" s="335">
        <v>154376</v>
      </c>
      <c r="AQ54" s="336">
        <v>29.1</v>
      </c>
      <c r="AR54" s="337">
        <v>-22.8</v>
      </c>
    </row>
    <row r="55" spans="1:44" x14ac:dyDescent="0.15">
      <c r="A55" s="259"/>
      <c r="AK55" s="315" t="s">
        <v>520</v>
      </c>
      <c r="AL55" s="316"/>
      <c r="AM55" s="324">
        <v>5791468</v>
      </c>
      <c r="AN55" s="325">
        <v>1348421</v>
      </c>
      <c r="AO55" s="326">
        <v>163.80000000000001</v>
      </c>
      <c r="AP55" s="327">
        <v>362690</v>
      </c>
      <c r="AQ55" s="328">
        <v>20.5</v>
      </c>
      <c r="AR55" s="329">
        <v>143.30000000000001</v>
      </c>
    </row>
    <row r="56" spans="1:44" x14ac:dyDescent="0.15">
      <c r="A56" s="259"/>
      <c r="AK56" s="330"/>
      <c r="AL56" s="331" t="s">
        <v>518</v>
      </c>
      <c r="AM56" s="332">
        <v>3296383</v>
      </c>
      <c r="AN56" s="333">
        <v>767493</v>
      </c>
      <c r="AO56" s="334">
        <v>816.7</v>
      </c>
      <c r="AP56" s="335">
        <v>172580</v>
      </c>
      <c r="AQ56" s="336">
        <v>11.8</v>
      </c>
      <c r="AR56" s="337">
        <v>804.9</v>
      </c>
    </row>
    <row r="57" spans="1:44" x14ac:dyDescent="0.15">
      <c r="A57" s="259"/>
      <c r="AK57" s="315" t="s">
        <v>521</v>
      </c>
      <c r="AL57" s="316"/>
      <c r="AM57" s="324">
        <v>2653923</v>
      </c>
      <c r="AN57" s="325">
        <v>618919</v>
      </c>
      <c r="AO57" s="326">
        <v>-54.1</v>
      </c>
      <c r="AP57" s="327">
        <v>296093</v>
      </c>
      <c r="AQ57" s="328">
        <v>-18.399999999999999</v>
      </c>
      <c r="AR57" s="329">
        <v>-35.700000000000003</v>
      </c>
    </row>
    <row r="58" spans="1:44" x14ac:dyDescent="0.15">
      <c r="A58" s="259"/>
      <c r="AK58" s="330"/>
      <c r="AL58" s="331" t="s">
        <v>518</v>
      </c>
      <c r="AM58" s="332">
        <v>494666</v>
      </c>
      <c r="AN58" s="333">
        <v>115361</v>
      </c>
      <c r="AO58" s="334">
        <v>-85</v>
      </c>
      <c r="AP58" s="335">
        <v>140545</v>
      </c>
      <c r="AQ58" s="336">
        <v>-18.600000000000001</v>
      </c>
      <c r="AR58" s="337">
        <v>-66.400000000000006</v>
      </c>
    </row>
    <row r="59" spans="1:44" x14ac:dyDescent="0.15">
      <c r="A59" s="259"/>
      <c r="AK59" s="315" t="s">
        <v>522</v>
      </c>
      <c r="AL59" s="316"/>
      <c r="AM59" s="324">
        <v>1850984</v>
      </c>
      <c r="AN59" s="325">
        <v>435628</v>
      </c>
      <c r="AO59" s="326">
        <v>-29.6</v>
      </c>
      <c r="AP59" s="327">
        <v>308655</v>
      </c>
      <c r="AQ59" s="328">
        <v>4.2</v>
      </c>
      <c r="AR59" s="329">
        <v>-33.799999999999997</v>
      </c>
    </row>
    <row r="60" spans="1:44" x14ac:dyDescent="0.15">
      <c r="A60" s="259"/>
      <c r="AK60" s="330"/>
      <c r="AL60" s="331" t="s">
        <v>518</v>
      </c>
      <c r="AM60" s="332">
        <v>242810</v>
      </c>
      <c r="AN60" s="333">
        <v>57145</v>
      </c>
      <c r="AO60" s="334">
        <v>-50.5</v>
      </c>
      <c r="AP60" s="335">
        <v>169887</v>
      </c>
      <c r="AQ60" s="336">
        <v>20.9</v>
      </c>
      <c r="AR60" s="337">
        <v>-71.400000000000006</v>
      </c>
    </row>
    <row r="61" spans="1:44" x14ac:dyDescent="0.15">
      <c r="A61" s="259"/>
      <c r="AK61" s="315" t="s">
        <v>523</v>
      </c>
      <c r="AL61" s="338"/>
      <c r="AM61" s="324">
        <v>2805390</v>
      </c>
      <c r="AN61" s="325">
        <v>653419</v>
      </c>
      <c r="AO61" s="326">
        <v>21.3</v>
      </c>
      <c r="AP61" s="327">
        <v>307370</v>
      </c>
      <c r="AQ61" s="339">
        <v>3.5</v>
      </c>
      <c r="AR61" s="329">
        <v>17.8</v>
      </c>
    </row>
    <row r="62" spans="1:44" x14ac:dyDescent="0.15">
      <c r="A62" s="259"/>
      <c r="AK62" s="330"/>
      <c r="AL62" s="331" t="s">
        <v>518</v>
      </c>
      <c r="AM62" s="332">
        <v>947188</v>
      </c>
      <c r="AN62" s="333">
        <v>220501</v>
      </c>
      <c r="AO62" s="334">
        <v>133.1</v>
      </c>
      <c r="AP62" s="335">
        <v>151398</v>
      </c>
      <c r="AQ62" s="336">
        <v>8.9</v>
      </c>
      <c r="AR62" s="337">
        <v>124.2</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B1187FcJ9mAMAZcWx8mFGWTvZFt6yKt0fQaR+/RHXVEvkUUWhUiBdHATONkG2EERp/5j2fiFUFXXQQJ7t7ILRg==" saltValue="BSFrUVpACJdfDhwCmaa0F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DU121"/>
  <sheetViews>
    <sheetView showGridLines="0" topLeftCell="B71" zoomScale="70" zoomScaleNormal="70" zoomScaleSheetLayoutView="55" workbookViewId="0">
      <selection activeCell="E47" sqref="E47:DI47"/>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475</v>
      </c>
    </row>
    <row r="121" spans="125:125" ht="13.5" hidden="1" customHeight="1" x14ac:dyDescent="0.15">
      <c r="DU121" s="253"/>
    </row>
  </sheetData>
  <sheetProtection algorithmName="SHA-512" hashValue="mMQZ2foCTIsoDnYAWgXtbgGpMpp1S2ZoKlbkRCYfOE1vM6n6jm3zcRUM0PxX1LrUEdrUpFWFdFo43wAoF9Ke9A==" saltValue="kq+CQ8019PX0UJPGU2tND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EL116"/>
  <sheetViews>
    <sheetView showGridLines="0" topLeftCell="A57" zoomScale="70" zoomScaleNormal="70" zoomScaleSheetLayoutView="55" workbookViewId="0">
      <selection activeCell="E47" sqref="E47:DI47"/>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475</v>
      </c>
    </row>
  </sheetData>
  <sheetProtection algorithmName="SHA-512" hashValue="4frASmHogTDLJtmZ3eq6PDDhkhG0MrkBhXfrgQNFw/qeT23PElHbWsAcU/uOQj63cflZuqwlotQShDL8IvkrwA==" saltValue="zxhj8Yb4PGNi+SGoUueLD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FFFF00"/>
    <pageSetUpPr fitToPage="1"/>
  </sheetPr>
  <dimension ref="B1:J50"/>
  <sheetViews>
    <sheetView showGridLines="0" topLeftCell="D26" zoomScale="85" zoomScaleNormal="85" zoomScaleSheetLayoutView="100" workbookViewId="0">
      <selection activeCell="E47" sqref="E47:DI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26" t="s">
        <v>3</v>
      </c>
      <c r="D47" s="1126"/>
      <c r="E47" s="1127"/>
      <c r="F47" s="11">
        <v>62.58</v>
      </c>
      <c r="G47" s="12">
        <v>63.4</v>
      </c>
      <c r="H47" s="12">
        <v>60.54</v>
      </c>
      <c r="I47" s="12">
        <v>68.569999999999993</v>
      </c>
      <c r="J47" s="13">
        <v>71.28</v>
      </c>
    </row>
    <row r="48" spans="2:10" ht="57.75" customHeight="1" x14ac:dyDescent="0.15">
      <c r="B48" s="14"/>
      <c r="C48" s="1128" t="s">
        <v>4</v>
      </c>
      <c r="D48" s="1128"/>
      <c r="E48" s="1129"/>
      <c r="F48" s="15">
        <v>12.22</v>
      </c>
      <c r="G48" s="16">
        <v>8.83</v>
      </c>
      <c r="H48" s="16">
        <v>12.99</v>
      </c>
      <c r="I48" s="16">
        <v>8.92</v>
      </c>
      <c r="J48" s="17">
        <v>9.34</v>
      </c>
    </row>
    <row r="49" spans="2:10" ht="57.75" customHeight="1" thickBot="1" x14ac:dyDescent="0.2">
      <c r="B49" s="18"/>
      <c r="C49" s="1130" t="s">
        <v>5</v>
      </c>
      <c r="D49" s="1130"/>
      <c r="E49" s="1131"/>
      <c r="F49" s="19">
        <v>7.28</v>
      </c>
      <c r="G49" s="20">
        <v>0.46</v>
      </c>
      <c r="H49" s="20">
        <v>10.08</v>
      </c>
      <c r="I49" s="20">
        <v>4.87</v>
      </c>
      <c r="J49" s="21">
        <v>4.67</v>
      </c>
    </row>
    <row r="50" spans="2:10" x14ac:dyDescent="0.15"/>
  </sheetData>
  <sheetProtection algorithmName="SHA-512" hashValue="nhBRtMRYZELWFUccaWeoYogL93EZEF844uUFChsSUZqbVNixUTgzNUne2UuL6mZHIJZDu2c5gQaza2d4G6Re5Q==" saltValue="ScXgvRdMwdanOFg3yz/b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FFFF00"/>
    <pageSetUpPr fitToPage="1"/>
  </sheetPr>
  <dimension ref="A1:P45"/>
  <sheetViews>
    <sheetView showGridLines="0" topLeftCell="F16" zoomScale="90" zoomScaleNormal="90" zoomScaleSheetLayoutView="100" workbookViewId="0">
      <selection activeCell="E47" sqref="E47:DI47"/>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36" t="s">
        <v>530</v>
      </c>
      <c r="D34" s="1136"/>
      <c r="E34" s="1137"/>
      <c r="F34" s="32">
        <v>12.22</v>
      </c>
      <c r="G34" s="33">
        <v>8.83</v>
      </c>
      <c r="H34" s="33">
        <v>12.99</v>
      </c>
      <c r="I34" s="33">
        <v>8.92</v>
      </c>
      <c r="J34" s="34">
        <v>9.34</v>
      </c>
      <c r="K34" s="22"/>
      <c r="L34" s="22"/>
      <c r="M34" s="22"/>
      <c r="N34" s="22"/>
      <c r="O34" s="22"/>
      <c r="P34" s="22"/>
    </row>
    <row r="35" spans="1:16" ht="39" customHeight="1" x14ac:dyDescent="0.15">
      <c r="A35" s="22"/>
      <c r="B35" s="35"/>
      <c r="C35" s="1132" t="s">
        <v>531</v>
      </c>
      <c r="D35" s="1132"/>
      <c r="E35" s="1133"/>
      <c r="F35" s="36">
        <v>2.58</v>
      </c>
      <c r="G35" s="37">
        <v>3.04</v>
      </c>
      <c r="H35" s="37">
        <v>1.61</v>
      </c>
      <c r="I35" s="37">
        <v>2.8</v>
      </c>
      <c r="J35" s="38">
        <v>0.81</v>
      </c>
      <c r="K35" s="22"/>
      <c r="L35" s="22"/>
      <c r="M35" s="22"/>
      <c r="N35" s="22"/>
      <c r="O35" s="22"/>
      <c r="P35" s="22"/>
    </row>
    <row r="36" spans="1:16" ht="39" customHeight="1" x14ac:dyDescent="0.15">
      <c r="A36" s="22"/>
      <c r="B36" s="35"/>
      <c r="C36" s="1132" t="s">
        <v>532</v>
      </c>
      <c r="D36" s="1132"/>
      <c r="E36" s="1133"/>
      <c r="F36" s="36">
        <v>0.44</v>
      </c>
      <c r="G36" s="37">
        <v>0.27</v>
      </c>
      <c r="H36" s="37">
        <v>1.06</v>
      </c>
      <c r="I36" s="37">
        <v>1</v>
      </c>
      <c r="J36" s="38">
        <v>0.7</v>
      </c>
      <c r="K36" s="22"/>
      <c r="L36" s="22"/>
      <c r="M36" s="22"/>
      <c r="N36" s="22"/>
      <c r="O36" s="22"/>
      <c r="P36" s="22"/>
    </row>
    <row r="37" spans="1:16" ht="39" customHeight="1" x14ac:dyDescent="0.15">
      <c r="A37" s="22"/>
      <c r="B37" s="35"/>
      <c r="C37" s="1132" t="s">
        <v>533</v>
      </c>
      <c r="D37" s="1132"/>
      <c r="E37" s="1133"/>
      <c r="F37" s="36">
        <v>0.06</v>
      </c>
      <c r="G37" s="37">
        <v>0.28999999999999998</v>
      </c>
      <c r="H37" s="37">
        <v>0.26</v>
      </c>
      <c r="I37" s="37">
        <v>0.08</v>
      </c>
      <c r="J37" s="38">
        <v>0.56999999999999995</v>
      </c>
      <c r="K37" s="22"/>
      <c r="L37" s="22"/>
      <c r="M37" s="22"/>
      <c r="N37" s="22"/>
      <c r="O37" s="22"/>
      <c r="P37" s="22"/>
    </row>
    <row r="38" spans="1:16" ht="39" customHeight="1" x14ac:dyDescent="0.15">
      <c r="A38" s="22"/>
      <c r="B38" s="35"/>
      <c r="C38" s="1132" t="s">
        <v>534</v>
      </c>
      <c r="D38" s="1132"/>
      <c r="E38" s="1133"/>
      <c r="F38" s="36">
        <v>0.06</v>
      </c>
      <c r="G38" s="37">
        <v>0.08</v>
      </c>
      <c r="H38" s="37">
        <v>0.22</v>
      </c>
      <c r="I38" s="37">
        <v>0.16</v>
      </c>
      <c r="J38" s="38">
        <v>0.39</v>
      </c>
      <c r="K38" s="22"/>
      <c r="L38" s="22"/>
      <c r="M38" s="22"/>
      <c r="N38" s="22"/>
      <c r="O38" s="22"/>
      <c r="P38" s="22"/>
    </row>
    <row r="39" spans="1:16" ht="39" customHeight="1" x14ac:dyDescent="0.15">
      <c r="A39" s="22"/>
      <c r="B39" s="35"/>
      <c r="C39" s="1132" t="s">
        <v>535</v>
      </c>
      <c r="D39" s="1132"/>
      <c r="E39" s="1133"/>
      <c r="F39" s="36">
        <v>0.16</v>
      </c>
      <c r="G39" s="37">
        <v>0.14000000000000001</v>
      </c>
      <c r="H39" s="37">
        <v>0.16</v>
      </c>
      <c r="I39" s="37">
        <v>7.0000000000000007E-2</v>
      </c>
      <c r="J39" s="38">
        <v>0.32</v>
      </c>
      <c r="K39" s="22"/>
      <c r="L39" s="22"/>
      <c r="M39" s="22"/>
      <c r="N39" s="22"/>
      <c r="O39" s="22"/>
      <c r="P39" s="22"/>
    </row>
    <row r="40" spans="1:16" ht="39" customHeight="1" x14ac:dyDescent="0.15">
      <c r="A40" s="22"/>
      <c r="B40" s="35"/>
      <c r="C40" s="1132" t="s">
        <v>536</v>
      </c>
      <c r="D40" s="1132"/>
      <c r="E40" s="1133"/>
      <c r="F40" s="36">
        <v>0.02</v>
      </c>
      <c r="G40" s="37">
        <v>0.02</v>
      </c>
      <c r="H40" s="37">
        <v>0.02</v>
      </c>
      <c r="I40" s="37">
        <v>0.04</v>
      </c>
      <c r="J40" s="38">
        <v>0.05</v>
      </c>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537</v>
      </c>
      <c r="D42" s="1132"/>
      <c r="E42" s="1133"/>
      <c r="F42" s="36" t="s">
        <v>486</v>
      </c>
      <c r="G42" s="37" t="s">
        <v>486</v>
      </c>
      <c r="H42" s="37" t="s">
        <v>486</v>
      </c>
      <c r="I42" s="37" t="s">
        <v>486</v>
      </c>
      <c r="J42" s="38" t="s">
        <v>486</v>
      </c>
      <c r="K42" s="22"/>
      <c r="L42" s="22"/>
      <c r="M42" s="22"/>
      <c r="N42" s="22"/>
      <c r="O42" s="22"/>
      <c r="P42" s="22"/>
    </row>
    <row r="43" spans="1:16" ht="39" customHeight="1" thickBot="1" x14ac:dyDescent="0.2">
      <c r="A43" s="22"/>
      <c r="B43" s="40"/>
      <c r="C43" s="1134" t="s">
        <v>538</v>
      </c>
      <c r="D43" s="1134"/>
      <c r="E43" s="1135"/>
      <c r="F43" s="41" t="s">
        <v>486</v>
      </c>
      <c r="G43" s="42" t="s">
        <v>486</v>
      </c>
      <c r="H43" s="42" t="s">
        <v>486</v>
      </c>
      <c r="I43" s="42" t="s">
        <v>486</v>
      </c>
      <c r="J43" s="43" t="s">
        <v>486</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nFIl4CJt1D+f45fhKBpHHb63rxeUkhzpqNNVie+RG9fJ/q7Blv6y8bg9+URN517S6TFmzZj8hblICnS0zhRTQ==" saltValue="pQPyU03neKSnOyhbTT95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FF00"/>
    <pageSetUpPr fitToPage="1"/>
  </sheetPr>
  <dimension ref="A1:U64"/>
  <sheetViews>
    <sheetView showGridLines="0" topLeftCell="F34" zoomScale="85" zoomScaleNormal="85" zoomScaleSheetLayoutView="55" workbookViewId="0">
      <selection activeCell="E47" sqref="E47:DI47"/>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650</v>
      </c>
      <c r="L45" s="58">
        <v>755</v>
      </c>
      <c r="M45" s="58">
        <v>782</v>
      </c>
      <c r="N45" s="58">
        <v>852</v>
      </c>
      <c r="O45" s="59">
        <v>939</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486</v>
      </c>
      <c r="L46" s="62" t="s">
        <v>486</v>
      </c>
      <c r="M46" s="62" t="s">
        <v>486</v>
      </c>
      <c r="N46" s="62" t="s">
        <v>486</v>
      </c>
      <c r="O46" s="63" t="s">
        <v>486</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486</v>
      </c>
      <c r="L47" s="62" t="s">
        <v>486</v>
      </c>
      <c r="M47" s="62" t="s">
        <v>486</v>
      </c>
      <c r="N47" s="62" t="s">
        <v>486</v>
      </c>
      <c r="O47" s="63" t="s">
        <v>486</v>
      </c>
      <c r="P47" s="46"/>
      <c r="Q47" s="46"/>
      <c r="R47" s="46"/>
      <c r="S47" s="46"/>
      <c r="T47" s="46"/>
      <c r="U47" s="46"/>
    </row>
    <row r="48" spans="1:21" ht="30.75" customHeight="1" x14ac:dyDescent="0.15">
      <c r="A48" s="46"/>
      <c r="B48" s="1140"/>
      <c r="C48" s="1141"/>
      <c r="D48" s="60"/>
      <c r="E48" s="1146" t="s">
        <v>13</v>
      </c>
      <c r="F48" s="1146"/>
      <c r="G48" s="1146"/>
      <c r="H48" s="1146"/>
      <c r="I48" s="1146"/>
      <c r="J48" s="1147"/>
      <c r="K48" s="61">
        <v>63</v>
      </c>
      <c r="L48" s="62">
        <v>86</v>
      </c>
      <c r="M48" s="62">
        <v>89</v>
      </c>
      <c r="N48" s="62">
        <v>104</v>
      </c>
      <c r="O48" s="63">
        <v>110</v>
      </c>
      <c r="P48" s="46"/>
      <c r="Q48" s="46"/>
      <c r="R48" s="46"/>
      <c r="S48" s="46"/>
      <c r="T48" s="46"/>
      <c r="U48" s="46"/>
    </row>
    <row r="49" spans="1:21" ht="30.75" customHeight="1" x14ac:dyDescent="0.15">
      <c r="A49" s="46"/>
      <c r="B49" s="1140"/>
      <c r="C49" s="1141"/>
      <c r="D49" s="60"/>
      <c r="E49" s="1146" t="s">
        <v>14</v>
      </c>
      <c r="F49" s="1146"/>
      <c r="G49" s="1146"/>
      <c r="H49" s="1146"/>
      <c r="I49" s="1146"/>
      <c r="J49" s="1147"/>
      <c r="K49" s="61" t="s">
        <v>486</v>
      </c>
      <c r="L49" s="62" t="s">
        <v>486</v>
      </c>
      <c r="M49" s="62" t="s">
        <v>486</v>
      </c>
      <c r="N49" s="62" t="s">
        <v>486</v>
      </c>
      <c r="O49" s="63" t="s">
        <v>486</v>
      </c>
      <c r="P49" s="46"/>
      <c r="Q49" s="46"/>
      <c r="R49" s="46"/>
      <c r="S49" s="46"/>
      <c r="T49" s="46"/>
      <c r="U49" s="46"/>
    </row>
    <row r="50" spans="1:21" ht="30.75" customHeight="1" x14ac:dyDescent="0.15">
      <c r="A50" s="46"/>
      <c r="B50" s="1140"/>
      <c r="C50" s="1141"/>
      <c r="D50" s="60"/>
      <c r="E50" s="1146" t="s">
        <v>15</v>
      </c>
      <c r="F50" s="1146"/>
      <c r="G50" s="1146"/>
      <c r="H50" s="1146"/>
      <c r="I50" s="1146"/>
      <c r="J50" s="1147"/>
      <c r="K50" s="61" t="s">
        <v>486</v>
      </c>
      <c r="L50" s="62" t="s">
        <v>486</v>
      </c>
      <c r="M50" s="62" t="s">
        <v>486</v>
      </c>
      <c r="N50" s="62" t="s">
        <v>486</v>
      </c>
      <c r="O50" s="63" t="s">
        <v>486</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486</v>
      </c>
      <c r="L51" s="62" t="s">
        <v>486</v>
      </c>
      <c r="M51" s="62">
        <v>0</v>
      </c>
      <c r="N51" s="62" t="s">
        <v>486</v>
      </c>
      <c r="O51" s="63" t="s">
        <v>486</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555</v>
      </c>
      <c r="L52" s="62">
        <v>588</v>
      </c>
      <c r="M52" s="62">
        <v>673</v>
      </c>
      <c r="N52" s="62">
        <v>741</v>
      </c>
      <c r="O52" s="63">
        <v>781</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158</v>
      </c>
      <c r="L53" s="67">
        <v>253</v>
      </c>
      <c r="M53" s="67">
        <v>198</v>
      </c>
      <c r="N53" s="67">
        <v>215</v>
      </c>
      <c r="O53" s="68">
        <v>268</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539</v>
      </c>
      <c r="L57" s="79" t="s">
        <v>540</v>
      </c>
      <c r="M57" s="79" t="s">
        <v>541</v>
      </c>
      <c r="N57" s="79" t="s">
        <v>542</v>
      </c>
      <c r="O57" s="80" t="s">
        <v>543</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3Aw5Mzf+WFpnpB1ZwyQLXBBtpWfMeqggIjokIQyfiETV+4qRoqxFCZCTybqEhxSJQqfsxxff/LJ2Ulk8Qo4zhg==" saltValue="w9S5mWF0NQMH+em+ZRxzF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FFFF00"/>
    <pageSetUpPr fitToPage="1"/>
  </sheetPr>
  <dimension ref="B1:M55"/>
  <sheetViews>
    <sheetView showGridLines="0" topLeftCell="A22" zoomScale="70" zoomScaleNormal="70" zoomScaleSheetLayoutView="100" workbookViewId="0">
      <selection activeCell="E47" sqref="E47:DI47"/>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525</v>
      </c>
      <c r="J40" s="101" t="s">
        <v>526</v>
      </c>
      <c r="K40" s="101" t="s">
        <v>527</v>
      </c>
      <c r="L40" s="101" t="s">
        <v>528</v>
      </c>
      <c r="M40" s="102" t="s">
        <v>529</v>
      </c>
    </row>
    <row r="41" spans="2:13" ht="27.75" customHeight="1" x14ac:dyDescent="0.15">
      <c r="B41" s="1169" t="s">
        <v>30</v>
      </c>
      <c r="C41" s="1170"/>
      <c r="D41" s="103"/>
      <c r="E41" s="1175" t="s">
        <v>31</v>
      </c>
      <c r="F41" s="1175"/>
      <c r="G41" s="1175"/>
      <c r="H41" s="1176"/>
      <c r="I41" s="342">
        <v>7421</v>
      </c>
      <c r="J41" s="343">
        <v>8080</v>
      </c>
      <c r="K41" s="343">
        <v>10936</v>
      </c>
      <c r="L41" s="343">
        <v>11248</v>
      </c>
      <c r="M41" s="344">
        <v>11035</v>
      </c>
    </row>
    <row r="42" spans="2:13" ht="27.75" customHeight="1" x14ac:dyDescent="0.15">
      <c r="B42" s="1171"/>
      <c r="C42" s="1172"/>
      <c r="D42" s="104"/>
      <c r="E42" s="1177" t="s">
        <v>32</v>
      </c>
      <c r="F42" s="1177"/>
      <c r="G42" s="1177"/>
      <c r="H42" s="1178"/>
      <c r="I42" s="345">
        <v>3084</v>
      </c>
      <c r="J42" s="346">
        <v>4</v>
      </c>
      <c r="K42" s="346">
        <v>1043</v>
      </c>
      <c r="L42" s="346">
        <v>271</v>
      </c>
      <c r="M42" s="347">
        <v>814</v>
      </c>
    </row>
    <row r="43" spans="2:13" ht="27.75" customHeight="1" x14ac:dyDescent="0.15">
      <c r="B43" s="1171"/>
      <c r="C43" s="1172"/>
      <c r="D43" s="104"/>
      <c r="E43" s="1177" t="s">
        <v>33</v>
      </c>
      <c r="F43" s="1177"/>
      <c r="G43" s="1177"/>
      <c r="H43" s="1178"/>
      <c r="I43" s="345">
        <v>945</v>
      </c>
      <c r="J43" s="346">
        <v>995</v>
      </c>
      <c r="K43" s="346">
        <v>1344</v>
      </c>
      <c r="L43" s="346">
        <v>1327</v>
      </c>
      <c r="M43" s="347">
        <v>1410</v>
      </c>
    </row>
    <row r="44" spans="2:13" ht="27.75" customHeight="1" x14ac:dyDescent="0.15">
      <c r="B44" s="1171"/>
      <c r="C44" s="1172"/>
      <c r="D44" s="104"/>
      <c r="E44" s="1177" t="s">
        <v>34</v>
      </c>
      <c r="F44" s="1177"/>
      <c r="G44" s="1177"/>
      <c r="H44" s="1178"/>
      <c r="I44" s="345" t="s">
        <v>486</v>
      </c>
      <c r="J44" s="346" t="s">
        <v>486</v>
      </c>
      <c r="K44" s="346" t="s">
        <v>486</v>
      </c>
      <c r="L44" s="346" t="s">
        <v>486</v>
      </c>
      <c r="M44" s="347" t="s">
        <v>486</v>
      </c>
    </row>
    <row r="45" spans="2:13" ht="27.75" customHeight="1" x14ac:dyDescent="0.15">
      <c r="B45" s="1171"/>
      <c r="C45" s="1172"/>
      <c r="D45" s="104"/>
      <c r="E45" s="1177" t="s">
        <v>35</v>
      </c>
      <c r="F45" s="1177"/>
      <c r="G45" s="1177"/>
      <c r="H45" s="1178"/>
      <c r="I45" s="345">
        <v>516</v>
      </c>
      <c r="J45" s="346">
        <v>573</v>
      </c>
      <c r="K45" s="346" t="s">
        <v>486</v>
      </c>
      <c r="L45" s="346" t="s">
        <v>486</v>
      </c>
      <c r="M45" s="347" t="s">
        <v>486</v>
      </c>
    </row>
    <row r="46" spans="2:13" ht="27.75" customHeight="1" x14ac:dyDescent="0.15">
      <c r="B46" s="1171"/>
      <c r="C46" s="1172"/>
      <c r="D46" s="105"/>
      <c r="E46" s="1177" t="s">
        <v>36</v>
      </c>
      <c r="F46" s="1177"/>
      <c r="G46" s="1177"/>
      <c r="H46" s="1178"/>
      <c r="I46" s="345">
        <v>2</v>
      </c>
      <c r="J46" s="346" t="s">
        <v>486</v>
      </c>
      <c r="K46" s="346" t="s">
        <v>486</v>
      </c>
      <c r="L46" s="346" t="s">
        <v>486</v>
      </c>
      <c r="M46" s="347" t="s">
        <v>486</v>
      </c>
    </row>
    <row r="47" spans="2:13" ht="27.75" customHeight="1" x14ac:dyDescent="0.15">
      <c r="B47" s="1171"/>
      <c r="C47" s="1172"/>
      <c r="D47" s="106"/>
      <c r="E47" s="1179" t="s">
        <v>37</v>
      </c>
      <c r="F47" s="1180"/>
      <c r="G47" s="1180"/>
      <c r="H47" s="1181"/>
      <c r="I47" s="345" t="s">
        <v>486</v>
      </c>
      <c r="J47" s="346" t="s">
        <v>486</v>
      </c>
      <c r="K47" s="346" t="s">
        <v>486</v>
      </c>
      <c r="L47" s="346" t="s">
        <v>486</v>
      </c>
      <c r="M47" s="347" t="s">
        <v>486</v>
      </c>
    </row>
    <row r="48" spans="2:13" ht="27.75" customHeight="1" x14ac:dyDescent="0.15">
      <c r="B48" s="1171"/>
      <c r="C48" s="1172"/>
      <c r="D48" s="104"/>
      <c r="E48" s="1177" t="s">
        <v>38</v>
      </c>
      <c r="F48" s="1177"/>
      <c r="G48" s="1177"/>
      <c r="H48" s="1178"/>
      <c r="I48" s="345" t="s">
        <v>486</v>
      </c>
      <c r="J48" s="346" t="s">
        <v>486</v>
      </c>
      <c r="K48" s="346" t="s">
        <v>486</v>
      </c>
      <c r="L48" s="346" t="s">
        <v>486</v>
      </c>
      <c r="M48" s="347" t="s">
        <v>486</v>
      </c>
    </row>
    <row r="49" spans="2:13" ht="27.75" customHeight="1" x14ac:dyDescent="0.15">
      <c r="B49" s="1173"/>
      <c r="C49" s="1174"/>
      <c r="D49" s="104"/>
      <c r="E49" s="1177" t="s">
        <v>39</v>
      </c>
      <c r="F49" s="1177"/>
      <c r="G49" s="1177"/>
      <c r="H49" s="1178"/>
      <c r="I49" s="345" t="s">
        <v>486</v>
      </c>
      <c r="J49" s="346" t="s">
        <v>486</v>
      </c>
      <c r="K49" s="346" t="s">
        <v>486</v>
      </c>
      <c r="L49" s="346" t="s">
        <v>486</v>
      </c>
      <c r="M49" s="347" t="s">
        <v>486</v>
      </c>
    </row>
    <row r="50" spans="2:13" ht="27.75" customHeight="1" x14ac:dyDescent="0.15">
      <c r="B50" s="1182" t="s">
        <v>40</v>
      </c>
      <c r="C50" s="1183"/>
      <c r="D50" s="107"/>
      <c r="E50" s="1177" t="s">
        <v>41</v>
      </c>
      <c r="F50" s="1177"/>
      <c r="G50" s="1177"/>
      <c r="H50" s="1178"/>
      <c r="I50" s="345">
        <v>5148</v>
      </c>
      <c r="J50" s="346">
        <v>5071</v>
      </c>
      <c r="K50" s="346">
        <v>4993</v>
      </c>
      <c r="L50" s="346">
        <v>4985</v>
      </c>
      <c r="M50" s="347">
        <v>5081</v>
      </c>
    </row>
    <row r="51" spans="2:13" ht="27.75" customHeight="1" x14ac:dyDescent="0.15">
      <c r="B51" s="1171"/>
      <c r="C51" s="1172"/>
      <c r="D51" s="104"/>
      <c r="E51" s="1177" t="s">
        <v>42</v>
      </c>
      <c r="F51" s="1177"/>
      <c r="G51" s="1177"/>
      <c r="H51" s="1178"/>
      <c r="I51" s="345">
        <v>351</v>
      </c>
      <c r="J51" s="346">
        <v>411</v>
      </c>
      <c r="K51" s="346">
        <v>414</v>
      </c>
      <c r="L51" s="346">
        <v>374</v>
      </c>
      <c r="M51" s="347">
        <v>419</v>
      </c>
    </row>
    <row r="52" spans="2:13" ht="27.75" customHeight="1" x14ac:dyDescent="0.15">
      <c r="B52" s="1173"/>
      <c r="C52" s="1174"/>
      <c r="D52" s="104"/>
      <c r="E52" s="1177" t="s">
        <v>43</v>
      </c>
      <c r="F52" s="1177"/>
      <c r="G52" s="1177"/>
      <c r="H52" s="1178"/>
      <c r="I52" s="345">
        <v>7287</v>
      </c>
      <c r="J52" s="346">
        <v>5940</v>
      </c>
      <c r="K52" s="346">
        <v>7007</v>
      </c>
      <c r="L52" s="346">
        <v>3716</v>
      </c>
      <c r="M52" s="347">
        <v>7384</v>
      </c>
    </row>
    <row r="53" spans="2:13" ht="27.75" customHeight="1" thickBot="1" x14ac:dyDescent="0.2">
      <c r="B53" s="1184" t="s">
        <v>19</v>
      </c>
      <c r="C53" s="1185"/>
      <c r="D53" s="108"/>
      <c r="E53" s="1186" t="s">
        <v>44</v>
      </c>
      <c r="F53" s="1186"/>
      <c r="G53" s="1186"/>
      <c r="H53" s="1187"/>
      <c r="I53" s="348">
        <v>-817</v>
      </c>
      <c r="J53" s="349">
        <v>-1770</v>
      </c>
      <c r="K53" s="349">
        <v>909</v>
      </c>
      <c r="L53" s="349">
        <v>3771</v>
      </c>
      <c r="M53" s="350">
        <v>374</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h2TTnq415UN+Qpyd9CgDuUoMWdB8Wbiz8aXfV4dy75E7UfShMVcBFVclp7HvlDbeHk5M6iHxGTYmA3JGdPX2+w==" saltValue="sCESoXb44QWeh5EDu1fy5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B1:W64"/>
  <sheetViews>
    <sheetView showGridLines="0" topLeftCell="A47" zoomScale="70" zoomScaleNormal="70" zoomScaleSheetLayoutView="100" workbookViewId="0">
      <selection activeCell="E47" sqref="E47:DI4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527</v>
      </c>
      <c r="G54" s="117" t="s">
        <v>528</v>
      </c>
      <c r="H54" s="118" t="s">
        <v>529</v>
      </c>
    </row>
    <row r="55" spans="2:8" ht="52.5" customHeight="1" x14ac:dyDescent="0.15">
      <c r="B55" s="119"/>
      <c r="C55" s="1196" t="s">
        <v>46</v>
      </c>
      <c r="D55" s="1196"/>
      <c r="E55" s="1197"/>
      <c r="F55" s="120">
        <v>2412</v>
      </c>
      <c r="G55" s="120">
        <v>2736</v>
      </c>
      <c r="H55" s="121">
        <v>2902</v>
      </c>
    </row>
    <row r="56" spans="2:8" ht="52.5" customHeight="1" x14ac:dyDescent="0.15">
      <c r="B56" s="122"/>
      <c r="C56" s="1198" t="s">
        <v>47</v>
      </c>
      <c r="D56" s="1198"/>
      <c r="E56" s="1199"/>
      <c r="F56" s="123">
        <v>596</v>
      </c>
      <c r="G56" s="123">
        <v>596</v>
      </c>
      <c r="H56" s="124">
        <v>569</v>
      </c>
    </row>
    <row r="57" spans="2:8" ht="53.25" customHeight="1" x14ac:dyDescent="0.15">
      <c r="B57" s="122"/>
      <c r="C57" s="1200" t="s">
        <v>48</v>
      </c>
      <c r="D57" s="1200"/>
      <c r="E57" s="1201"/>
      <c r="F57" s="125">
        <v>1908</v>
      </c>
      <c r="G57" s="125">
        <v>1574</v>
      </c>
      <c r="H57" s="126">
        <v>1538</v>
      </c>
    </row>
    <row r="58" spans="2:8" ht="45.75" customHeight="1" x14ac:dyDescent="0.15">
      <c r="B58" s="127"/>
      <c r="C58" s="1188" t="s">
        <v>544</v>
      </c>
      <c r="D58" s="1189"/>
      <c r="E58" s="1190"/>
      <c r="F58" s="128">
        <v>1035</v>
      </c>
      <c r="G58" s="128">
        <v>749</v>
      </c>
      <c r="H58" s="129">
        <v>746</v>
      </c>
    </row>
    <row r="59" spans="2:8" ht="45.75" customHeight="1" x14ac:dyDescent="0.15">
      <c r="B59" s="127"/>
      <c r="C59" s="1188" t="s">
        <v>545</v>
      </c>
      <c r="D59" s="1189"/>
      <c r="E59" s="1190"/>
      <c r="F59" s="128">
        <v>326</v>
      </c>
      <c r="G59" s="128">
        <v>342</v>
      </c>
      <c r="H59" s="129">
        <v>323</v>
      </c>
    </row>
    <row r="60" spans="2:8" ht="45.75" customHeight="1" x14ac:dyDescent="0.15">
      <c r="B60" s="127"/>
      <c r="C60" s="1188" t="s">
        <v>548</v>
      </c>
      <c r="D60" s="1189"/>
      <c r="E60" s="1190"/>
      <c r="F60" s="128">
        <v>105</v>
      </c>
      <c r="G60" s="128">
        <v>105</v>
      </c>
      <c r="H60" s="129">
        <v>105</v>
      </c>
    </row>
    <row r="61" spans="2:8" ht="45.75" customHeight="1" x14ac:dyDescent="0.15">
      <c r="B61" s="127"/>
      <c r="C61" s="1188" t="s">
        <v>546</v>
      </c>
      <c r="D61" s="1189"/>
      <c r="E61" s="1190"/>
      <c r="F61" s="128">
        <v>137</v>
      </c>
      <c r="G61" s="128">
        <v>129</v>
      </c>
      <c r="H61" s="129">
        <v>94</v>
      </c>
    </row>
    <row r="62" spans="2:8" ht="45.75" customHeight="1" thickBot="1" x14ac:dyDescent="0.2">
      <c r="B62" s="130"/>
      <c r="C62" s="1191" t="s">
        <v>547</v>
      </c>
      <c r="D62" s="1192"/>
      <c r="E62" s="1193"/>
      <c r="F62" s="131">
        <v>157</v>
      </c>
      <c r="G62" s="131">
        <v>72</v>
      </c>
      <c r="H62" s="132">
        <v>72</v>
      </c>
    </row>
    <row r="63" spans="2:8" ht="52.5" customHeight="1" thickBot="1" x14ac:dyDescent="0.2">
      <c r="B63" s="133"/>
      <c r="C63" s="1194" t="s">
        <v>49</v>
      </c>
      <c r="D63" s="1194"/>
      <c r="E63" s="1195"/>
      <c r="F63" s="134">
        <v>4916</v>
      </c>
      <c r="G63" s="134">
        <v>4906</v>
      </c>
      <c r="H63" s="135">
        <v>5009</v>
      </c>
    </row>
    <row r="64" spans="2:8" x14ac:dyDescent="0.15"/>
  </sheetData>
  <sheetProtection algorithmName="SHA-512" hashValue="nsHaLa7CeLod2DcTe4jhGuLtMuFEfil1g2rohuOmktaR0CHSjJI8qfwa/H2dumyKM+MOPTFI6qNRxkLIcSAxKQ==" saltValue="YRR7zWd2tVdrJqgWET7x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524</v>
      </c>
      <c r="G2" s="149"/>
      <c r="H2" s="150"/>
    </row>
    <row r="3" spans="1:8" x14ac:dyDescent="0.15">
      <c r="A3" s="146" t="s">
        <v>517</v>
      </c>
      <c r="B3" s="151"/>
      <c r="C3" s="152"/>
      <c r="D3" s="153">
        <v>353031</v>
      </c>
      <c r="E3" s="154"/>
      <c r="F3" s="155">
        <v>268375</v>
      </c>
      <c r="G3" s="156"/>
      <c r="H3" s="157"/>
    </row>
    <row r="4" spans="1:8" x14ac:dyDescent="0.15">
      <c r="A4" s="158"/>
      <c r="B4" s="159"/>
      <c r="C4" s="160"/>
      <c r="D4" s="161">
        <v>78780</v>
      </c>
      <c r="E4" s="162"/>
      <c r="F4" s="163">
        <v>119602</v>
      </c>
      <c r="G4" s="164"/>
      <c r="H4" s="165"/>
    </row>
    <row r="5" spans="1:8" x14ac:dyDescent="0.15">
      <c r="A5" s="146" t="s">
        <v>519</v>
      </c>
      <c r="B5" s="151"/>
      <c r="C5" s="152"/>
      <c r="D5" s="153">
        <v>511096</v>
      </c>
      <c r="E5" s="154"/>
      <c r="F5" s="155">
        <v>301035</v>
      </c>
      <c r="G5" s="156"/>
      <c r="H5" s="157"/>
    </row>
    <row r="6" spans="1:8" x14ac:dyDescent="0.15">
      <c r="A6" s="158"/>
      <c r="B6" s="159"/>
      <c r="C6" s="160"/>
      <c r="D6" s="161">
        <v>83726</v>
      </c>
      <c r="E6" s="162"/>
      <c r="F6" s="163">
        <v>154376</v>
      </c>
      <c r="G6" s="164"/>
      <c r="H6" s="165"/>
    </row>
    <row r="7" spans="1:8" x14ac:dyDescent="0.15">
      <c r="A7" s="146" t="s">
        <v>520</v>
      </c>
      <c r="B7" s="151"/>
      <c r="C7" s="152"/>
      <c r="D7" s="153">
        <v>1348421</v>
      </c>
      <c r="E7" s="154"/>
      <c r="F7" s="155">
        <v>362690</v>
      </c>
      <c r="G7" s="156"/>
      <c r="H7" s="157"/>
    </row>
    <row r="8" spans="1:8" x14ac:dyDescent="0.15">
      <c r="A8" s="158"/>
      <c r="B8" s="159"/>
      <c r="C8" s="160"/>
      <c r="D8" s="161">
        <v>767493</v>
      </c>
      <c r="E8" s="162"/>
      <c r="F8" s="163">
        <v>172580</v>
      </c>
      <c r="G8" s="164"/>
      <c r="H8" s="165"/>
    </row>
    <row r="9" spans="1:8" x14ac:dyDescent="0.15">
      <c r="A9" s="146" t="s">
        <v>521</v>
      </c>
      <c r="B9" s="151"/>
      <c r="C9" s="152"/>
      <c r="D9" s="153">
        <v>618919</v>
      </c>
      <c r="E9" s="154"/>
      <c r="F9" s="155">
        <v>296093</v>
      </c>
      <c r="G9" s="156"/>
      <c r="H9" s="157"/>
    </row>
    <row r="10" spans="1:8" x14ac:dyDescent="0.15">
      <c r="A10" s="158"/>
      <c r="B10" s="159"/>
      <c r="C10" s="160"/>
      <c r="D10" s="161">
        <v>115361</v>
      </c>
      <c r="E10" s="162"/>
      <c r="F10" s="163">
        <v>140545</v>
      </c>
      <c r="G10" s="164"/>
      <c r="H10" s="165"/>
    </row>
    <row r="11" spans="1:8" x14ac:dyDescent="0.15">
      <c r="A11" s="146" t="s">
        <v>522</v>
      </c>
      <c r="B11" s="151"/>
      <c r="C11" s="152"/>
      <c r="D11" s="153">
        <v>435628</v>
      </c>
      <c r="E11" s="154"/>
      <c r="F11" s="155">
        <v>308655</v>
      </c>
      <c r="G11" s="156"/>
      <c r="H11" s="157"/>
    </row>
    <row r="12" spans="1:8" x14ac:dyDescent="0.15">
      <c r="A12" s="158"/>
      <c r="B12" s="159"/>
      <c r="C12" s="166"/>
      <c r="D12" s="161">
        <v>57145</v>
      </c>
      <c r="E12" s="162"/>
      <c r="F12" s="163">
        <v>169887</v>
      </c>
      <c r="G12" s="164"/>
      <c r="H12" s="165"/>
    </row>
    <row r="13" spans="1:8" x14ac:dyDescent="0.15">
      <c r="A13" s="146"/>
      <c r="B13" s="151"/>
      <c r="C13" s="152"/>
      <c r="D13" s="153">
        <v>653419</v>
      </c>
      <c r="E13" s="154"/>
      <c r="F13" s="155">
        <v>307370</v>
      </c>
      <c r="G13" s="167"/>
      <c r="H13" s="157"/>
    </row>
    <row r="14" spans="1:8" x14ac:dyDescent="0.15">
      <c r="A14" s="158"/>
      <c r="B14" s="159"/>
      <c r="C14" s="160"/>
      <c r="D14" s="161">
        <v>220501</v>
      </c>
      <c r="E14" s="162"/>
      <c r="F14" s="163">
        <v>151398</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12.22</v>
      </c>
      <c r="C19" s="168">
        <f>ROUND(VALUE(SUBSTITUTE(実質収支比率等に係る経年分析!G$48,"▲","-")),2)</f>
        <v>8.83</v>
      </c>
      <c r="D19" s="168">
        <f>ROUND(VALUE(SUBSTITUTE(実質収支比率等に係る経年分析!H$48,"▲","-")),2)</f>
        <v>12.99</v>
      </c>
      <c r="E19" s="168">
        <f>ROUND(VALUE(SUBSTITUTE(実質収支比率等に係る経年分析!I$48,"▲","-")),2)</f>
        <v>8.92</v>
      </c>
      <c r="F19" s="168">
        <f>ROUND(VALUE(SUBSTITUTE(実質収支比率等に係る経年分析!J$48,"▲","-")),2)</f>
        <v>9.34</v>
      </c>
    </row>
    <row r="20" spans="1:11" x14ac:dyDescent="0.15">
      <c r="A20" s="168" t="s">
        <v>53</v>
      </c>
      <c r="B20" s="168">
        <f>ROUND(VALUE(SUBSTITUTE(実質収支比率等に係る経年分析!F$47,"▲","-")),2)</f>
        <v>62.58</v>
      </c>
      <c r="C20" s="168">
        <f>ROUND(VALUE(SUBSTITUTE(実質収支比率等に係る経年分析!G$47,"▲","-")),2)</f>
        <v>63.4</v>
      </c>
      <c r="D20" s="168">
        <f>ROUND(VALUE(SUBSTITUTE(実質収支比率等に係る経年分析!H$47,"▲","-")),2)</f>
        <v>60.54</v>
      </c>
      <c r="E20" s="168">
        <f>ROUND(VALUE(SUBSTITUTE(実質収支比率等に係る経年分析!I$47,"▲","-")),2)</f>
        <v>68.569999999999993</v>
      </c>
      <c r="F20" s="168">
        <f>ROUND(VALUE(SUBSTITUTE(実質収支比率等に係る経年分析!J$47,"▲","-")),2)</f>
        <v>71.28</v>
      </c>
    </row>
    <row r="21" spans="1:11" x14ac:dyDescent="0.15">
      <c r="A21" s="168" t="s">
        <v>54</v>
      </c>
      <c r="B21" s="168">
        <f>IF(ISNUMBER(VALUE(SUBSTITUTE(実質収支比率等に係る経年分析!F$49,"▲","-"))),ROUND(VALUE(SUBSTITUTE(実質収支比率等に係る経年分析!F$49,"▲","-")),2),NA())</f>
        <v>7.28</v>
      </c>
      <c r="C21" s="168">
        <f>IF(ISNUMBER(VALUE(SUBSTITUTE(実質収支比率等に係る経年分析!G$49,"▲","-"))),ROUND(VALUE(SUBSTITUTE(実質収支比率等に係る経年分析!G$49,"▲","-")),2),NA())</f>
        <v>0.46</v>
      </c>
      <c r="D21" s="168">
        <f>IF(ISNUMBER(VALUE(SUBSTITUTE(実質収支比率等に係る経年分析!H$49,"▲","-"))),ROUND(VALUE(SUBSTITUTE(実質収支比率等に係る経年分析!H$49,"▲","-")),2),NA())</f>
        <v>10.08</v>
      </c>
      <c r="E21" s="168">
        <f>IF(ISNUMBER(VALUE(SUBSTITUTE(実質収支比率等に係る経年分析!I$49,"▲","-"))),ROUND(VALUE(SUBSTITUTE(実質収支比率等に係る経年分析!I$49,"▲","-")),2),NA())</f>
        <v>4.87</v>
      </c>
      <c r="F21" s="168">
        <f>IF(ISNUMBER(VALUE(SUBSTITUTE(実質収支比率等に係る経年分析!J$49,"▲","-"))),ROUND(VALUE(SUBSTITUTE(実質収支比率等に係る経年分析!J$49,"▲","-")),2),NA())</f>
        <v>4.67</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0.04</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0.05</v>
      </c>
    </row>
    <row r="31" spans="1:11" x14ac:dyDescent="0.15">
      <c r="A31" s="169" t="str">
        <f>IF(連結実質赤字比率に係る赤字・黒字の構成分析!C$39="",NA(),連結実質赤字比率に係る赤字・黒字の構成分析!C$39)</f>
        <v>農業集落排水事業特別会計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0.16</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0.14000000000000001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0.16</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7.0000000000000007E-2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0.32</v>
      </c>
    </row>
    <row r="32" spans="1:11" x14ac:dyDescent="0.15">
      <c r="A32" s="169" t="str">
        <f>IF(連結実質赤字比率に係る赤字・黒字の構成分析!C$38="",NA(),連結実質赤字比率に係る赤字・黒字の構成分析!C$38)</f>
        <v>下水道事業特別会計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0.08</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0.22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0.39</v>
      </c>
    </row>
    <row r="33" spans="1:16" x14ac:dyDescent="0.15">
      <c r="A33" s="169" t="str">
        <f>IF(連結実質赤字比率に係る赤字・黒字の構成分析!C$37="",NA(),連結実質赤字比率に係る赤字・黒字の構成分析!C$37)</f>
        <v>水道事業特別会計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0.06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0.28999999999999998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0.26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0.08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0.56999999999999995</v>
      </c>
    </row>
    <row r="34" spans="1:16" x14ac:dyDescent="0.15">
      <c r="A34" s="169" t="str">
        <f>IF(連結実質赤字比率に係る赤字・黒字の構成分析!C$36="",NA(),連結実質赤字比率に係る赤字・黒字の構成分析!C$36)</f>
        <v>介護保険事業特別会計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0.44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0.27</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1.06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0.7</v>
      </c>
    </row>
    <row r="35" spans="1:16" x14ac:dyDescent="0.15">
      <c r="A35" s="169" t="str">
        <f>IF(連結実質赤字比率に係る赤字・黒字の構成分析!C$35="",NA(),連結実質赤字比率に係る赤字・黒字の構成分析!C$35)</f>
        <v>国民健康保険事業特別会計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2.58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3.04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1.61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0.81</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12.22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8.83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12.99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8.92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9.34</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555</v>
      </c>
      <c r="E42" s="170"/>
      <c r="F42" s="170"/>
      <c r="G42" s="170">
        <f>'実質公債費比率（分子）の構造'!L$52</f>
        <v>588</v>
      </c>
      <c r="H42" s="170"/>
      <c r="I42" s="170"/>
      <c r="J42" s="170">
        <f>'実質公債費比率（分子）の構造'!M$52</f>
        <v>673</v>
      </c>
      <c r="K42" s="170"/>
      <c r="L42" s="170"/>
      <c r="M42" s="170">
        <f>'実質公債費比率（分子）の構造'!N$52</f>
        <v>741</v>
      </c>
      <c r="N42" s="170"/>
      <c r="O42" s="170"/>
      <c r="P42" s="170">
        <f>'実質公債費比率（分子）の構造'!O$52</f>
        <v>781</v>
      </c>
    </row>
    <row r="43" spans="1:16" x14ac:dyDescent="0.15">
      <c r="A43" s="170" t="s">
        <v>16</v>
      </c>
      <c r="B43" s="170" t="str">
        <f>'実質公債費比率（分子）の構造'!K$51</f>
        <v>-</v>
      </c>
      <c r="C43" s="170"/>
      <c r="D43" s="170"/>
      <c r="E43" s="170" t="str">
        <f>'実質公債費比率（分子）の構造'!L$51</f>
        <v>-</v>
      </c>
      <c r="F43" s="170"/>
      <c r="G43" s="170"/>
      <c r="H43" s="170">
        <f>'実質公債費比率（分子）の構造'!M$51</f>
        <v>0</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15">
      <c r="A46" s="170" t="s">
        <v>64</v>
      </c>
      <c r="B46" s="170">
        <f>'実質公債費比率（分子）の構造'!K$48</f>
        <v>63</v>
      </c>
      <c r="C46" s="170"/>
      <c r="D46" s="170"/>
      <c r="E46" s="170">
        <f>'実質公債費比率（分子）の構造'!L$48</f>
        <v>86</v>
      </c>
      <c r="F46" s="170"/>
      <c r="G46" s="170"/>
      <c r="H46" s="170">
        <f>'実質公債費比率（分子）の構造'!M$48</f>
        <v>89</v>
      </c>
      <c r="I46" s="170"/>
      <c r="J46" s="170"/>
      <c r="K46" s="170">
        <f>'実質公債費比率（分子）の構造'!N$48</f>
        <v>104</v>
      </c>
      <c r="L46" s="170"/>
      <c r="M46" s="170"/>
      <c r="N46" s="170">
        <f>'実質公債費比率（分子）の構造'!O$48</f>
        <v>110</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650</v>
      </c>
      <c r="C49" s="170"/>
      <c r="D49" s="170"/>
      <c r="E49" s="170">
        <f>'実質公債費比率（分子）の構造'!L$45</f>
        <v>755</v>
      </c>
      <c r="F49" s="170"/>
      <c r="G49" s="170"/>
      <c r="H49" s="170">
        <f>'実質公債費比率（分子）の構造'!M$45</f>
        <v>782</v>
      </c>
      <c r="I49" s="170"/>
      <c r="J49" s="170"/>
      <c r="K49" s="170">
        <f>'実質公債費比率（分子）の構造'!N$45</f>
        <v>852</v>
      </c>
      <c r="L49" s="170"/>
      <c r="M49" s="170"/>
      <c r="N49" s="170">
        <f>'実質公債費比率（分子）の構造'!O$45</f>
        <v>939</v>
      </c>
      <c r="O49" s="170"/>
      <c r="P49" s="170"/>
    </row>
    <row r="50" spans="1:16" x14ac:dyDescent="0.15">
      <c r="A50" s="170" t="s">
        <v>67</v>
      </c>
      <c r="B50" s="170" t="e">
        <f>NA()</f>
        <v>#N/A</v>
      </c>
      <c r="C50" s="170">
        <f>IF(ISNUMBER('実質公債費比率（分子）の構造'!K$53),'実質公債費比率（分子）の構造'!K$53,NA())</f>
        <v>158</v>
      </c>
      <c r="D50" s="170" t="e">
        <f>NA()</f>
        <v>#N/A</v>
      </c>
      <c r="E50" s="170" t="e">
        <f>NA()</f>
        <v>#N/A</v>
      </c>
      <c r="F50" s="170">
        <f>IF(ISNUMBER('実質公債費比率（分子）の構造'!L$53),'実質公債費比率（分子）の構造'!L$53,NA())</f>
        <v>253</v>
      </c>
      <c r="G50" s="170" t="e">
        <f>NA()</f>
        <v>#N/A</v>
      </c>
      <c r="H50" s="170" t="e">
        <f>NA()</f>
        <v>#N/A</v>
      </c>
      <c r="I50" s="170">
        <f>IF(ISNUMBER('実質公債費比率（分子）の構造'!M$53),'実質公債費比率（分子）の構造'!M$53,NA())</f>
        <v>198</v>
      </c>
      <c r="J50" s="170" t="e">
        <f>NA()</f>
        <v>#N/A</v>
      </c>
      <c r="K50" s="170" t="e">
        <f>NA()</f>
        <v>#N/A</v>
      </c>
      <c r="L50" s="170">
        <f>IF(ISNUMBER('実質公債費比率（分子）の構造'!N$53),'実質公債費比率（分子）の構造'!N$53,NA())</f>
        <v>215</v>
      </c>
      <c r="M50" s="170" t="e">
        <f>NA()</f>
        <v>#N/A</v>
      </c>
      <c r="N50" s="170" t="e">
        <f>NA()</f>
        <v>#N/A</v>
      </c>
      <c r="O50" s="170">
        <f>IF(ISNUMBER('実質公債費比率（分子）の構造'!O$53),'実質公債費比率（分子）の構造'!O$53,NA())</f>
        <v>268</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7287</v>
      </c>
      <c r="E56" s="169"/>
      <c r="F56" s="169"/>
      <c r="G56" s="169">
        <f>'将来負担比率（分子）の構造'!J$52</f>
        <v>5940</v>
      </c>
      <c r="H56" s="169"/>
      <c r="I56" s="169"/>
      <c r="J56" s="169">
        <f>'将来負担比率（分子）の構造'!K$52</f>
        <v>7007</v>
      </c>
      <c r="K56" s="169"/>
      <c r="L56" s="169"/>
      <c r="M56" s="169">
        <f>'将来負担比率（分子）の構造'!L$52</f>
        <v>3716</v>
      </c>
      <c r="N56" s="169"/>
      <c r="O56" s="169"/>
      <c r="P56" s="169">
        <f>'将来負担比率（分子）の構造'!M$52</f>
        <v>7384</v>
      </c>
    </row>
    <row r="57" spans="1:16" x14ac:dyDescent="0.15">
      <c r="A57" s="169" t="s">
        <v>42</v>
      </c>
      <c r="B57" s="169"/>
      <c r="C57" s="169"/>
      <c r="D57" s="169">
        <f>'将来負担比率（分子）の構造'!I$51</f>
        <v>351</v>
      </c>
      <c r="E57" s="169"/>
      <c r="F57" s="169"/>
      <c r="G57" s="169">
        <f>'将来負担比率（分子）の構造'!J$51</f>
        <v>411</v>
      </c>
      <c r="H57" s="169"/>
      <c r="I57" s="169"/>
      <c r="J57" s="169">
        <f>'将来負担比率（分子）の構造'!K$51</f>
        <v>414</v>
      </c>
      <c r="K57" s="169"/>
      <c r="L57" s="169"/>
      <c r="M57" s="169">
        <f>'将来負担比率（分子）の構造'!L$51</f>
        <v>374</v>
      </c>
      <c r="N57" s="169"/>
      <c r="O57" s="169"/>
      <c r="P57" s="169">
        <f>'将来負担比率（分子）の構造'!M$51</f>
        <v>419</v>
      </c>
    </row>
    <row r="58" spans="1:16" x14ac:dyDescent="0.15">
      <c r="A58" s="169" t="s">
        <v>41</v>
      </c>
      <c r="B58" s="169"/>
      <c r="C58" s="169"/>
      <c r="D58" s="169">
        <f>'将来負担比率（分子）の構造'!I$50</f>
        <v>5148</v>
      </c>
      <c r="E58" s="169"/>
      <c r="F58" s="169"/>
      <c r="G58" s="169">
        <f>'将来負担比率（分子）の構造'!J$50</f>
        <v>5071</v>
      </c>
      <c r="H58" s="169"/>
      <c r="I58" s="169"/>
      <c r="J58" s="169">
        <f>'将来負担比率（分子）の構造'!K$50</f>
        <v>4993</v>
      </c>
      <c r="K58" s="169"/>
      <c r="L58" s="169"/>
      <c r="M58" s="169">
        <f>'将来負担比率（分子）の構造'!L$50</f>
        <v>4985</v>
      </c>
      <c r="N58" s="169"/>
      <c r="O58" s="169"/>
      <c r="P58" s="169">
        <f>'将来負担比率（分子）の構造'!M$50</f>
        <v>5081</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2</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516</v>
      </c>
      <c r="C62" s="169"/>
      <c r="D62" s="169"/>
      <c r="E62" s="169">
        <f>'将来負担比率（分子）の構造'!J$45</f>
        <v>573</v>
      </c>
      <c r="F62" s="169"/>
      <c r="G62" s="169"/>
      <c r="H62" s="169" t="str">
        <f>'将来負担比率（分子）の構造'!K$45</f>
        <v>-</v>
      </c>
      <c r="I62" s="169"/>
      <c r="J62" s="169"/>
      <c r="K62" s="169" t="str">
        <f>'将来負担比率（分子）の構造'!L$45</f>
        <v>-</v>
      </c>
      <c r="L62" s="169"/>
      <c r="M62" s="169"/>
      <c r="N62" s="169" t="str">
        <f>'将来負担比率（分子）の構造'!M$45</f>
        <v>-</v>
      </c>
      <c r="O62" s="169"/>
      <c r="P62" s="169"/>
    </row>
    <row r="63" spans="1:16" x14ac:dyDescent="0.15">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33</v>
      </c>
      <c r="B64" s="169">
        <f>'将来負担比率（分子）の構造'!I$43</f>
        <v>945</v>
      </c>
      <c r="C64" s="169"/>
      <c r="D64" s="169"/>
      <c r="E64" s="169">
        <f>'将来負担比率（分子）の構造'!J$43</f>
        <v>995</v>
      </c>
      <c r="F64" s="169"/>
      <c r="G64" s="169"/>
      <c r="H64" s="169">
        <f>'将来負担比率（分子）の構造'!K$43</f>
        <v>1344</v>
      </c>
      <c r="I64" s="169"/>
      <c r="J64" s="169"/>
      <c r="K64" s="169">
        <f>'将来負担比率（分子）の構造'!L$43</f>
        <v>1327</v>
      </c>
      <c r="L64" s="169"/>
      <c r="M64" s="169"/>
      <c r="N64" s="169">
        <f>'将来負担比率（分子）の構造'!M$43</f>
        <v>1410</v>
      </c>
      <c r="O64" s="169"/>
      <c r="P64" s="169"/>
    </row>
    <row r="65" spans="1:16" x14ac:dyDescent="0.15">
      <c r="A65" s="169" t="s">
        <v>32</v>
      </c>
      <c r="B65" s="169">
        <f>'将来負担比率（分子）の構造'!I$42</f>
        <v>3084</v>
      </c>
      <c r="C65" s="169"/>
      <c r="D65" s="169"/>
      <c r="E65" s="169">
        <f>'将来負担比率（分子）の構造'!J$42</f>
        <v>4</v>
      </c>
      <c r="F65" s="169"/>
      <c r="G65" s="169"/>
      <c r="H65" s="169">
        <f>'将来負担比率（分子）の構造'!K$42</f>
        <v>1043</v>
      </c>
      <c r="I65" s="169"/>
      <c r="J65" s="169"/>
      <c r="K65" s="169">
        <f>'将来負担比率（分子）の構造'!L$42</f>
        <v>271</v>
      </c>
      <c r="L65" s="169"/>
      <c r="M65" s="169"/>
      <c r="N65" s="169">
        <f>'将来負担比率（分子）の構造'!M$42</f>
        <v>814</v>
      </c>
      <c r="O65" s="169"/>
      <c r="P65" s="169"/>
    </row>
    <row r="66" spans="1:16" x14ac:dyDescent="0.15">
      <c r="A66" s="169" t="s">
        <v>31</v>
      </c>
      <c r="B66" s="169">
        <f>'将来負担比率（分子）の構造'!I$41</f>
        <v>7421</v>
      </c>
      <c r="C66" s="169"/>
      <c r="D66" s="169"/>
      <c r="E66" s="169">
        <f>'将来負担比率（分子）の構造'!J$41</f>
        <v>8080</v>
      </c>
      <c r="F66" s="169"/>
      <c r="G66" s="169"/>
      <c r="H66" s="169">
        <f>'将来負担比率（分子）の構造'!K$41</f>
        <v>10936</v>
      </c>
      <c r="I66" s="169"/>
      <c r="J66" s="169"/>
      <c r="K66" s="169">
        <f>'将来負担比率（分子）の構造'!L$41</f>
        <v>11248</v>
      </c>
      <c r="L66" s="169"/>
      <c r="M66" s="169"/>
      <c r="N66" s="169">
        <f>'将来負担比率（分子）の構造'!M$41</f>
        <v>11035</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909</v>
      </c>
      <c r="J67" s="169" t="e">
        <f>NA()</f>
        <v>#N/A</v>
      </c>
      <c r="K67" s="169" t="e">
        <f>NA()</f>
        <v>#N/A</v>
      </c>
      <c r="L67" s="169">
        <f>IF(ISNUMBER('将来負担比率（分子）の構造'!L$53), IF('将来負担比率（分子）の構造'!L$53 &lt; 0, 0, '将来負担比率（分子）の構造'!L$53), NA())</f>
        <v>3771</v>
      </c>
      <c r="M67" s="169" t="e">
        <f>NA()</f>
        <v>#N/A</v>
      </c>
      <c r="N67" s="169" t="e">
        <f>NA()</f>
        <v>#N/A</v>
      </c>
      <c r="O67" s="169">
        <f>IF(ISNUMBER('将来負担比率（分子）の構造'!M$53), IF('将来負担比率（分子）の構造'!M$53 &lt; 0, 0, '将来負担比率（分子）の構造'!M$53), NA())</f>
        <v>374</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2412</v>
      </c>
      <c r="C72" s="173">
        <f>基金残高に係る経年分析!G55</f>
        <v>2736</v>
      </c>
      <c r="D72" s="173">
        <f>基金残高に係る経年分析!H55</f>
        <v>2902</v>
      </c>
    </row>
    <row r="73" spans="1:16" x14ac:dyDescent="0.15">
      <c r="A73" s="172" t="s">
        <v>74</v>
      </c>
      <c r="B73" s="173">
        <f>基金残高に係る経年分析!F56</f>
        <v>596</v>
      </c>
      <c r="C73" s="173">
        <f>基金残高に係る経年分析!G56</f>
        <v>596</v>
      </c>
      <c r="D73" s="173">
        <f>基金残高に係る経年分析!H56</f>
        <v>569</v>
      </c>
    </row>
    <row r="74" spans="1:16" x14ac:dyDescent="0.15">
      <c r="A74" s="172" t="s">
        <v>75</v>
      </c>
      <c r="B74" s="173">
        <f>基金残高に係る経年分析!F57</f>
        <v>1908</v>
      </c>
      <c r="C74" s="173">
        <f>基金残高に係る経年分析!G57</f>
        <v>1574</v>
      </c>
      <c r="D74" s="173">
        <f>基金残高に係る経年分析!H57</f>
        <v>1538</v>
      </c>
    </row>
  </sheetData>
  <sheetProtection algorithmName="SHA-512" hashValue="LATtbv1z6GRezHH5Ez6bvqtCtF1OooXquPZF3MoAj+AGyEQtv2r3waurFVpR4AD7vG9hYT37jFT6IPLUEo9mkw==" saltValue="UTrscL/c7JAYQog1uqnk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上亀　直人</cp:lastModifiedBy>
  <cp:lastPrinted>2025-03-12T04:28:30Z</cp:lastPrinted>
  <dcterms:created xsi:type="dcterms:W3CDTF">2025-02-19T05:52:56Z</dcterms:created>
  <dcterms:modified xsi:type="dcterms:W3CDTF">2025-03-12T04:30:54Z</dcterms:modified>
  <cp:category/>
</cp:coreProperties>
</file>