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User\Desktop\【127〆沖縄県市町村課】公営企業に係る経営比較分析表（令和６年度決算）の分析・公表について\02_作業用\"/>
    </mc:Choice>
  </mc:AlternateContent>
  <xr:revisionPtr revIDLastSave="0" documentId="13_ncr:1_{CCC2F863-91C4-4313-B64D-6A820F6C2D65}" xr6:coauthVersionLast="47" xr6:coauthVersionMax="47" xr10:uidLastSave="{00000000-0000-0000-0000-000000000000}"/>
  <workbookProtection workbookAlgorithmName="SHA-512" workbookHashValue="XysnEa5Sg56zHu8mwCQMivfm23QUxzKRIKviENREH4SNhOEBxgxYLQWbZRTvz6HrAL67TdOVYQKmXcwoCqNV5Q==" workbookSaltValue="GI9+98zDN4NSegOG/ZE+hw==" workbookSpinCount="100000" lockStructure="1"/>
  <bookViews>
    <workbookView xWindow="60" yWindow="-16200" windowWidth="24750" windowHeight="155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AL10" i="4"/>
  <c r="I10" i="4"/>
  <c r="AL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<sst xmlns="http://schemas.openxmlformats.org/spreadsheetml/2006/main" count="319" uniqueCount="117">
  <si>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</si>
  <si>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</si>
  <si>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</si>
  <si>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</si>
  <si>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</si>
  <si>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</si>
  <si>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</si>
  <si>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</si>
  <si>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</si>
  <si>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</si>
  <si>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</si>
  <si>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</si>
  <si>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</si>
  <si>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</si>
  <si>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</si>
  <si>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</si>
  <si>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</si>
  <si>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</si>
  <si>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</si>
  <si>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</si>
  <si>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</si>
  <si>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</si>
  <si>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</si>
  <si>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</si>
  <si>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</si>
  <si>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</si>
  <si>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</si>
  <si>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</si>
  <si>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</si>
  <si>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</si>
  <si>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</si>
  <si>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</si>
  <si>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</si>
  <si>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</si>
  <si>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</si>
  <si>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</si>
  <si>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</si>
  <si>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</si>
  <si>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</si>
  <si>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</si>
  <si>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</si>
  <si>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</si>
  <si>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</si>
  <si>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</si>
  <si>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</si>
  <si>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</si>
  <si>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</si>
  <si>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</si>
  <si>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</si>
  <si>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</si>
  <si>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</si>
  <si>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</si>
  <si>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</si>
  <si>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</si>
  <si>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</si>
  <si>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</si>
  <si>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</si>
  <si>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</si>
  <si>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</si>
  <si>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</si>
  <si>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</si>
  <si>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</si>
  <si>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</si>
  <si>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</si>
  <si>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</si>
  <si>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</si>
  <si>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</si>
  <si>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</si>
  <si>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</si>
  <si>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</si>
  <si>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</si>
  <si>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</si>
  <si>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</si>
  <si>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</si>
  <si>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</si>
  <si>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</si>
  <si>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</si>
  <si>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</si>
  <si>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</si>
  <si>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</si>
  <si>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</si>
  <si>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</si>
  <si>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</si>
  <si>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</si>
  <si>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</si>
  <si>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</si>
  <si>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</si>
  <si>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</si>
  <si>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</si>
  <si>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</si>
  <si>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</si>
  <si>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</si>
  <si>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</si>
  <si>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</si>
  <si>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</si>
  <si>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</si>
  <si>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竹富町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</si>
  <si>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</si>
  <si>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</si>
  <si>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</si>
  <si>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</si>
  <si>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</si>
  <si>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</si>
  <si>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</si>
  <si>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</si>
  <si>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</si>
  <si>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</si>
  <si>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</si>
  <si>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</si>
  <si>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</si>
  <si>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</si>
  <si>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</si>
  <si>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</si>
  <si>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</si>
  <si>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b/>
        <sz val="10"/>
        <color theme="1"/>
        <rFont val="ＭＳ ゴシック"/>
        <family val="3"/>
        <charset val="128"/>
      </rPr>
      <t>①経常収支比率（％）</t>
    </r>
    <r>
      <rPr>
        <sz val="10"/>
        <color theme="1"/>
        <rFont val="ＭＳ ゴシック"/>
        <family val="3"/>
        <charset val="128"/>
      </rPr>
      <t xml:space="preserve">
類似団体及び全国平均と同等であるが、施設等の老朽化に伴い、維持管理費及び地方債償還金が増加傾向にある。また一般会計から基準外繰入金を繰り入れていることから、経営改善に向けた取り組みが必要である。
</t>
    </r>
    <r>
      <rPr>
        <b/>
        <sz val="10"/>
        <color theme="1"/>
        <rFont val="ＭＳ ゴシック"/>
        <family val="3"/>
        <charset val="128"/>
      </rPr>
      <t>③流動比率（％）</t>
    </r>
    <r>
      <rPr>
        <sz val="10"/>
        <color theme="1"/>
        <rFont val="ＭＳ ゴシック"/>
        <family val="3"/>
        <charset val="128"/>
      </rPr>
      <t xml:space="preserve">
類似団体及び全国平均を上回る。短期的な支払い能力は低い状態である。
</t>
    </r>
    <r>
      <rPr>
        <b/>
        <sz val="10"/>
        <color theme="1"/>
        <rFont val="ＭＳ ゴシック"/>
        <family val="3"/>
        <charset val="128"/>
      </rPr>
      <t>④企業債残高対事業規模比率（％）</t>
    </r>
    <r>
      <rPr>
        <sz val="10"/>
        <color theme="1"/>
        <rFont val="ＭＳ ゴシック"/>
        <family val="3"/>
        <charset val="128"/>
      </rPr>
      <t xml:space="preserve">
類似団体及び全国平均を下回るが、今後も改築更新に伴い起債借り入れによる、地方債現在高が増加が見込まれる。今後償還能力改善に向けた料金水準の見直しを踏まえ、経営戦略を見直し検討していく必要がある。
</t>
    </r>
    <r>
      <rPr>
        <b/>
        <sz val="10"/>
        <color theme="1"/>
        <rFont val="ＭＳ ゴシック"/>
        <family val="3"/>
        <charset val="128"/>
      </rPr>
      <t>⑤経費回収率（％）</t>
    </r>
    <r>
      <rPr>
        <sz val="10"/>
        <color theme="1"/>
        <rFont val="ＭＳ ゴシック"/>
        <family val="3"/>
        <charset val="128"/>
      </rPr>
      <t xml:space="preserve">
料金回収率は類似団体及び全国平均を下回る。適正な使用料収入の確保及び料金改定の見直しや汚水処理経費の削減に努めてまいります。
</t>
    </r>
    <r>
      <rPr>
        <b/>
        <sz val="10"/>
        <color theme="1"/>
        <rFont val="ＭＳ ゴシック"/>
        <family val="3"/>
        <charset val="128"/>
      </rPr>
      <t>⑥汚水処理原価（円）</t>
    </r>
    <r>
      <rPr>
        <sz val="10"/>
        <color theme="1"/>
        <rFont val="ＭＳ ゴシック"/>
        <family val="3"/>
        <charset val="128"/>
      </rPr>
      <t xml:space="preserve">
類似団体及び全国平均と同等であるが、有収水量や経常費用における経年の変化について注視する必要がある。
</t>
    </r>
    <r>
      <rPr>
        <b/>
        <sz val="10"/>
        <color theme="1"/>
        <rFont val="ＭＳ ゴシック"/>
        <family val="3"/>
        <charset val="128"/>
      </rPr>
      <t>⑦施設利用率（％）</t>
    </r>
    <r>
      <rPr>
        <sz val="10"/>
        <color theme="1"/>
        <rFont val="ＭＳ ゴシック"/>
        <family val="3"/>
        <charset val="128"/>
      </rPr>
      <t xml:space="preserve">
類似団体及び全国平均を上回る。季節による処理量の変動を鑑みると施設規模は適切と考える。
</t>
    </r>
    <r>
      <rPr>
        <b/>
        <sz val="10"/>
        <color theme="1"/>
        <rFont val="ＭＳ ゴシック"/>
        <family val="3"/>
        <charset val="128"/>
      </rPr>
      <t>⑧水洗化率（％）</t>
    </r>
    <r>
      <rPr>
        <sz val="10"/>
        <color theme="1"/>
        <rFont val="ＭＳ ゴシック"/>
        <family val="3"/>
        <charset val="128"/>
      </rPr>
      <t xml:space="preserve">
類似団体及び全国平均を上回る100％となっている。汚水処理が適正に行われている。</t>
    </r>
    <rPh sb="180" eb="181">
      <t>シタ</t>
    </rPh>
    <rPh sb="185" eb="187">
      <t>コンゴ</t>
    </rPh>
    <rPh sb="215" eb="217">
      <t>ミコ</t>
    </rPh>
    <rPh sb="260" eb="262">
      <t>ヒツヨウ</t>
    </rPh>
    <rPh sb="369" eb="371">
      <t>ユウシュウ</t>
    </rPh>
    <rPh sb="374" eb="376">
      <t>ケイジョウ</t>
    </rPh>
    <rPh sb="376" eb="378">
      <t>ヒヨウ</t>
    </rPh>
    <rPh sb="382" eb="384">
      <t>ケイネン</t>
    </rPh>
    <rPh sb="385" eb="387">
      <t>ヘンカ</t>
    </rPh>
    <rPh sb="391" eb="393">
      <t>チュウシ</t>
    </rPh>
    <rPh sb="451" eb="452">
      <t>カンガ</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</si>
  <si>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類似団体及び全国平均を大幅に下回る。老朽化が進んでいる資産の修復等が追いつけていない。今後の推移については注視していく必要がある。</t>
    </r>
    <phoneticPr fontId="4"/>
  </si>
  <si>
    <t>竹富町農業集落排水事業は、今後の汚水処理施設及び管渠等の更新に向けて、経営の健全化・効率性について経営戦略・事業計画等の見直しにも取り組む。
また、収益的収支比率の向上を図るためには、接続を推進する広報、料金水準の見直しや汚水処理経費の削減に向け検討していく必要がある。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</si>
</sst>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1C-4897-ACCB-C6F8EBE5ED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01C-4897-ACCB-C6F8EBE5ED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60.66</c:v>
                </c:pt>
              </c:numCache>
            </c:numRef>
          </c:val>
          <c:extLst>
            <c:ext xmlns:c16="http://schemas.microsoft.com/office/drawing/2014/chart" uri="{C3380CC4-5D6E-409C-BE32-E72D297353CC}">
              <c16:uniqueId val="{00000000-68C9-4E9C-8252-8B2AA2132F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8C9-4E9C-8252-8B2AA2132F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2C9-41F6-AAC7-49048F63DA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F2C9-41F6-AAC7-49048F63DA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111.65</c:v>
                </c:pt>
              </c:numCache>
            </c:numRef>
          </c:val>
          <c:extLst>
            <c:ext xmlns:c16="http://schemas.microsoft.com/office/drawing/2014/chart" uri="{C3380CC4-5D6E-409C-BE32-E72D297353CC}">
              <c16:uniqueId val="{00000000-CD05-4ACF-857F-BEA25B5269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D05-4ACF-857F-BEA25B5269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4.62</c:v>
                </c:pt>
              </c:numCache>
            </c:numRef>
          </c:val>
          <c:extLst>
            <c:ext xmlns:c16="http://schemas.microsoft.com/office/drawing/2014/chart" uri="{C3380CC4-5D6E-409C-BE32-E72D297353CC}">
              <c16:uniqueId val="{00000000-37DC-4304-95D8-15F62BE578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7DC-4304-95D8-15F62BE578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D5-4215-8E29-762230A57B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D5-4215-8E29-762230A57B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49-4468-AC3D-EE74A1A70E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849-4468-AC3D-EE74A1A70E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261.18</c:v>
                </c:pt>
              </c:numCache>
            </c:numRef>
          </c:val>
          <c:extLst>
            <c:ext xmlns:c16="http://schemas.microsoft.com/office/drawing/2014/chart" uri="{C3380CC4-5D6E-409C-BE32-E72D297353CC}">
              <c16:uniqueId val="{00000000-1904-4144-A012-61B0BBFFB4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904-4144-A012-61B0BBFFB4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545.36</c:v>
                </c:pt>
              </c:numCache>
            </c:numRef>
          </c:val>
          <c:extLst>
            <c:ext xmlns:c16="http://schemas.microsoft.com/office/drawing/2014/chart" uri="{C3380CC4-5D6E-409C-BE32-E72D297353CC}">
              <c16:uniqueId val="{00000000-AE68-49C7-BD4D-9AECEAE9D9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E68-49C7-BD4D-9AECEAE9D9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36.69</c:v>
                </c:pt>
              </c:numCache>
            </c:numRef>
          </c:val>
          <c:extLst>
            <c:ext xmlns:c16="http://schemas.microsoft.com/office/drawing/2014/chart" uri="{C3380CC4-5D6E-409C-BE32-E72D297353CC}">
              <c16:uniqueId val="{00000000-7470-4DFE-BE62-F35C3F000D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470-4DFE-BE62-F35C3F000D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305.97000000000003</c:v>
                </c:pt>
              </c:numCache>
            </c:numRef>
          </c:val>
          <c:extLst>
            <c:ext xmlns:c16="http://schemas.microsoft.com/office/drawing/2014/chart" uri="{C3380CC4-5D6E-409C-BE32-E72D297353CC}">
              <c16:uniqueId val="{00000000-A032-4AEA-9DF1-7961631C45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032-4AEA-9DF1-7961631C45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沖縄県　竹富町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4208</v>
      </c>
      <c r="AM8" s="54"/>
      <c r="AN8" s="54"/>
      <c r="AO8" s="54"/>
      <c r="AP8" s="54"/>
      <c r="AQ8" s="54"/>
      <c r="AR8" s="54"/>
      <c r="AS8" s="54"/>
      <c r="AT8" s="53">
        <f>データ!T6</f>
        <v>334.4</v>
      </c>
      <c r="AU8" s="53"/>
      <c r="AV8" s="53"/>
      <c r="AW8" s="53"/>
      <c r="AX8" s="53"/>
      <c r="AY8" s="53"/>
      <c r="AZ8" s="53"/>
      <c r="BA8" s="53"/>
      <c r="BB8" s="53">
        <f>データ!U6</f>
        <v>12.58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95.35</v>
      </c>
      <c r="J10" s="53"/>
      <c r="K10" s="53"/>
      <c r="L10" s="53"/>
      <c r="M10" s="53"/>
      <c r="N10" s="53"/>
      <c r="O10" s="53"/>
      <c r="P10" s="53">
        <f>データ!P6</f>
        <v>9.1999999999999993</v>
      </c>
      <c r="Q10" s="53"/>
      <c r="R10" s="53"/>
      <c r="S10" s="53"/>
      <c r="T10" s="53"/>
      <c r="U10" s="53"/>
      <c r="V10" s="53"/>
      <c r="W10" s="53">
        <f>データ!Q6</f>
        <v>100</v>
      </c>
      <c r="X10" s="53"/>
      <c r="Y10" s="53"/>
      <c r="Z10" s="53"/>
      <c r="AA10" s="53"/>
      <c r="AB10" s="53"/>
      <c r="AC10" s="53"/>
      <c r="AD10" s="54">
        <f>データ!R6</f>
        <v>1914</v>
      </c>
      <c r="AE10" s="54"/>
      <c r="AF10" s="54"/>
      <c r="AG10" s="54"/>
      <c r="AH10" s="54"/>
      <c r="AI10" s="54"/>
      <c r="AJ10" s="54"/>
      <c r="AK10" s="2"/>
      <c r="AL10" s="54">
        <f>データ!V6</f>
        <v>377</v>
      </c>
      <c r="AM10" s="54"/>
      <c r="AN10" s="54"/>
      <c r="AO10" s="54"/>
      <c r="AP10" s="54"/>
      <c r="AQ10" s="54"/>
      <c r="AR10" s="54"/>
      <c r="AS10" s="54"/>
      <c r="AT10" s="53">
        <f>データ!W6</f>
        <v>0.5</v>
      </c>
      <c r="AU10" s="53"/>
      <c r="AV10" s="53"/>
      <c r="AW10" s="53"/>
      <c r="AX10" s="53"/>
      <c r="AY10" s="53"/>
      <c r="AZ10" s="53"/>
      <c r="BA10" s="53"/>
      <c r="BB10" s="53">
        <f>データ!X6</f>
        <v>754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v2GP9ZRW1uElttZOyTc/iE23kawHYQU7z3ictX7UZJrMymOFNur46DIwUcy7uWF8uq2WOKvHrXYh2Yut80kLw==" saltValue="Rx1ETUyOvLidQmLbGJwx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473812</v>
      </c>
      <c r="D6" s="19">
        <f t="shared" si="3"/>
        <v>46</v>
      </c>
      <c r="E6" s="19">
        <f t="shared" si="3"/>
        <v>17</v>
      </c>
      <c r="F6" s="19">
        <f t="shared" si="3"/>
        <v>5</v>
      </c>
      <c r="G6" s="19">
        <f t="shared" si="3"/>
        <v>0</v>
      </c>
      <c r="H6" s="19" t="str">
        <f t="shared" si="3"/>
        <v>沖縄県　竹富町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95.35</v>
      </c>
      <c r="P6" s="20">
        <f t="shared" si="3"/>
        <v>9.1999999999999993</v>
      </c>
      <c r="Q6" s="20">
        <f t="shared" si="3"/>
        <v>100</v>
      </c>
      <c r="R6" s="20">
        <f t="shared" si="3"/>
        <v>1914</v>
      </c>
      <c r="S6" s="20">
        <f t="shared" si="3"/>
        <v>4208</v>
      </c>
      <c r="T6" s="20">
        <f t="shared" si="3"/>
        <v>334.4</v>
      </c>
      <c r="U6" s="20">
        <f t="shared" si="3"/>
        <v>12.58</v>
      </c>
      <c r="V6" s="20">
        <f t="shared" si="3"/>
        <v>377</v>
      </c>
      <c r="W6" s="20">
        <f t="shared" si="3"/>
        <v>0.5</v>
      </c>
      <c r="X6" s="20">
        <f t="shared" si="3"/>
        <v>754</v>
      </c>
      <c r="Y6" s="21" t="str">
        <f>IF(Y7="",NA(),Y7)</f>
        <v>-</v>
      </c>
      <c r="Z6" s="21" t="str">
        <f t="shared" ref="Z6:AH6" si="4">IF(Z7="",NA(),Z7)</f>
        <v>-</v>
      </c>
      <c r="AA6" s="21" t="str">
        <f t="shared" si="4"/>
        <v>-</v>
      </c>
      <c r="AB6" s="21" t="str">
        <f t="shared" si="4"/>
        <v>-</v>
      </c>
      <c r="AC6" s="21">
        <f t="shared" si="4"/>
        <v>111.65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261.18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545.36</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36.69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305.97000000000003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60.66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4.62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473812</v>
      </c>
      <c r="D7" s="23">
        <v>46</v>
      </c>
      <c r="E7" s="23">
        <v>17</v>
      </c>
      <c r="F7" s="23">
        <v>5</v>
      </c>
      <c r="G7" s="23">
        <v>0</v>
      </c>
      <c r="H7" s="23" t="s">
        <v>96</v>
      </c>
      <c r="I7" s="23" t="s">
        <v>97</v>
      </c>
      <c r="J7" s="23" t="s">
        <v>98</v>
      </c>
      <c r="K7" s="23" t="s">
        <v>99</v>
      </c>
      <c r="L7" s="23" t="s">
        <v>100</v>
      </c>
      <c r="M7" s="23" t="s">
        <v>101</v>
      </c>
      <c r="N7" s="24" t="s">
        <v>102</v>
      </c>
      <c r="O7" s="24">
        <v>95.35</v>
      </c>
      <c r="P7" s="24">
        <v>9.1999999999999993</v>
      </c>
      <c r="Q7" s="24">
        <v>100</v>
      </c>
      <c r="R7" s="24">
        <v>1914</v>
      </c>
      <c r="S7" s="24">
        <v>4208</v>
      </c>
      <c r="T7" s="24">
        <v>334.4</v>
      </c>
      <c r="U7" s="24">
        <v>12.58</v>
      </c>
      <c r="V7" s="24">
        <v>377</v>
      </c>
      <c r="W7" s="24">
        <v>0.5</v>
      </c>
      <c r="X7" s="24">
        <v>754</v>
      </c>
      <c r="Y7" s="24" t="s">
        <v>102</v>
      </c>
      <c r="Z7" s="24" t="s">
        <v>102</v>
      </c>
      <c r="AA7" s="24" t="s">
        <v>102</v>
      </c>
      <c r="AB7" s="24" t="s">
        <v>102</v>
      </c>
      <c r="AC7" s="24">
        <v>111.65</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261.18</v>
      </c>
      <c r="AZ7" s="24" t="s">
        <v>102</v>
      </c>
      <c r="BA7" s="24" t="s">
        <v>102</v>
      </c>
      <c r="BB7" s="24" t="s">
        <v>102</v>
      </c>
      <c r="BC7" s="24" t="s">
        <v>102</v>
      </c>
      <c r="BD7" s="24">
        <v>58.25</v>
      </c>
      <c r="BE7" s="24">
        <v>47.19</v>
      </c>
      <c r="BF7" s="24" t="s">
        <v>102</v>
      </c>
      <c r="BG7" s="24" t="s">
        <v>102</v>
      </c>
      <c r="BH7" s="24" t="s">
        <v>102</v>
      </c>
      <c r="BI7" s="24" t="s">
        <v>102</v>
      </c>
      <c r="BJ7" s="24">
        <v>545.36</v>
      </c>
      <c r="BK7" s="24" t="s">
        <v>102</v>
      </c>
      <c r="BL7" s="24" t="s">
        <v>102</v>
      </c>
      <c r="BM7" s="24" t="s">
        <v>102</v>
      </c>
      <c r="BN7" s="24" t="s">
        <v>102</v>
      </c>
      <c r="BO7" s="24">
        <v>791.46</v>
      </c>
      <c r="BP7" s="24">
        <v>798.1</v>
      </c>
      <c r="BQ7" s="24" t="s">
        <v>102</v>
      </c>
      <c r="BR7" s="24" t="s">
        <v>102</v>
      </c>
      <c r="BS7" s="24" t="s">
        <v>102</v>
      </c>
      <c r="BT7" s="24" t="s">
        <v>102</v>
      </c>
      <c r="BU7" s="24">
        <v>36.69</v>
      </c>
      <c r="BV7" s="24" t="s">
        <v>102</v>
      </c>
      <c r="BW7" s="24" t="s">
        <v>102</v>
      </c>
      <c r="BX7" s="24" t="s">
        <v>102</v>
      </c>
      <c r="BY7" s="24" t="s">
        <v>102</v>
      </c>
      <c r="BZ7" s="24">
        <v>47.96</v>
      </c>
      <c r="CA7" s="24">
        <v>54.51</v>
      </c>
      <c r="CB7" s="24" t="s">
        <v>102</v>
      </c>
      <c r="CC7" s="24" t="s">
        <v>102</v>
      </c>
      <c r="CD7" s="24" t="s">
        <v>102</v>
      </c>
      <c r="CE7" s="24" t="s">
        <v>102</v>
      </c>
      <c r="CF7" s="24">
        <v>305.97000000000003</v>
      </c>
      <c r="CG7" s="24" t="s">
        <v>102</v>
      </c>
      <c r="CH7" s="24" t="s">
        <v>102</v>
      </c>
      <c r="CI7" s="24" t="s">
        <v>102</v>
      </c>
      <c r="CJ7" s="24" t="s">
        <v>102</v>
      </c>
      <c r="CK7" s="24">
        <v>325.85000000000002</v>
      </c>
      <c r="CL7" s="24">
        <v>286.33</v>
      </c>
      <c r="CM7" s="24" t="s">
        <v>102</v>
      </c>
      <c r="CN7" s="24" t="s">
        <v>102</v>
      </c>
      <c r="CO7" s="24" t="s">
        <v>102</v>
      </c>
      <c r="CP7" s="24" t="s">
        <v>102</v>
      </c>
      <c r="CQ7" s="24">
        <v>60.66</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4.62</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上亀　直人</cp:lastModifiedBy>
  <cp:lastPrinted>2026-01-28T01:21:44Z</cp:lastPrinted>
  <dcterms:created xsi:type="dcterms:W3CDTF">2025-12-23T06:25:07Z</dcterms:created>
  <dcterms:modified xsi:type="dcterms:W3CDTF">2026-01-28T01:21:49Z</dcterms:modified>
  <cp:category/>
</cp:coreProperties>
</file>