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E:\上下水道課\02_下水関係\02_調査関係\R5\財政課\【〆切1.31】公営企業に係る経営比較分析表について\03_経営比較分析表（法非適用）\17 下水道事業\"/>
    </mc:Choice>
  </mc:AlternateContent>
  <xr:revisionPtr revIDLastSave="0" documentId="13_ncr:1_{F6B10DEA-144C-408D-8E1A-DD38D9E4CE38}" xr6:coauthVersionLast="36" xr6:coauthVersionMax="36" xr10:uidLastSave="{00000000-0000-0000-0000-000000000000}"/>
  <workbookProtection workbookAlgorithmName="SHA-512" workbookHashValue="fplml10s1gI9eHl1STv9r4gCSNV6OVARvVU6YY7y2P3oR/Im9QGc+P8yOHs/qEVAOb2Htz00RREXkgo8eaGsIw==" workbookSaltValue="+0KNcERgLKJa5pWsJc2sTg==" workbookSpinCount="100000" lockStructure="1"/>
  <bookViews>
    <workbookView xWindow="0" yWindow="0" windowWidth="28800" windowHeight="11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<sst xmlns="http://schemas.openxmlformats.org/spreadsheetml/2006/main" count="236" uniqueCount="121">
  <si>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</si>
  <si>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</si>
  <si>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</si>
  <si>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</si>
  <si>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</si>
  <si>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</si>
  <si>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</si>
  <si>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</si>
  <si>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</si>
  <si>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</si>
  <si>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</si>
  <si>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</si>
  <si>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</si>
  <si>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</si>
  <si>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</si>
  <si>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</si>
  <si>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</si>
  <si>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</si>
  <si>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</si>
  <si>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</si>
  <si>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</si>
  <si>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</si>
  <si>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</si>
  <si>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</si>
  <si>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</si>
  <si>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</si>
  <si>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</si>
  <si>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</si>
  <si>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</si>
  <si>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</si>
  <si>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</si>
  <si>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</si>
  <si>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</si>
  <si>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</si>
  <si>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</si>
  <si>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</si>
  <si>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</si>
  <si>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</si>
  <si>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</si>
  <si>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</si>
  <si>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</si>
  <si>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</si>
  <si>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</si>
  <si>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</si>
  <si>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</si>
  <si>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</si>
  <si>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</si>
  <si>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</si>
  <si>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</si>
  <si>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</si>
  <si>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</si>
  <si>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</si>
  <si>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</si>
  <si>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</si>
  <si>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</si>
  <si>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</si>
  <si>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</si>
  <si>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</si>
  <si>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</si>
  <si>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</si>
  <si>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</si>
  <si>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</si>
  <si>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</si>
  <si>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</si>
  <si>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</si>
  <si>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</si>
  <si>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</si>
  <si>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</si>
  <si>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</si>
  <si>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</si>
  <si>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</si>
  <si>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</si>
  <si>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</si>
  <si>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</si>
  <si>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</si>
  <si>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</si>
  <si>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</si>
  <si>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</si>
  <si>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</si>
  <si>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</si>
  <si>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</si>
  <si>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</si>
  <si>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</si>
  <si>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</si>
  <si>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</si>
  <si>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</si>
  <si>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</si>
  <si>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</si>
  <si>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</si>
  <si>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</si>
  <si>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</si>
  <si>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</si>
  <si>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</si>
  <si>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</si>
  <si>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</si>
  <si>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</si>
  <si>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</si>
  <si>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</si>
  <si>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</si>
  <si>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</si>
  <si>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</si>
  <si>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</si>
  <si>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</si>
  <si>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</si>
  <si>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</si>
  <si>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</si>
  <si>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</si>
  <si>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</si>
  <si>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</si>
  <si>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</si>
  <si>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</si>
  <si>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</si>
  <si>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</si>
  <si>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</si>
  <si>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</si>
  <si>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</si>
  <si>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</si>
  <si>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</si>
  <si>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③管渠改善率については、更新時期をむかえていないこともあり、0％で推移しているため類似団体平均値よりも低くなっている。今後の更新及び改築に向けて事業計画や財源確保が必要である。</t>
    <phoneticPr fontId="4"/>
  </si>
  <si>
    <t>竹富町農業集落排水事業は、今後の汚水処理施設及び管渠等の更新に向けて、経営の健全化・効率性について経営戦略・事業計画等の見直しにも取り組む。
また、接続率が88％を推移しており、収益的収支比率の向上を図るためには、接続を推進する広報、料金水準の見直しや汚水処理経費の削減に向け検討していく必要がある。</t>
    <rPh sb="0" eb="3">
      <t>タケトミチョウ</t>
    </rPh>
    <rPh sb="3" eb="9">
      <t>ノウギョウシュウラクハイスイ</t>
    </rPh>
    <rPh sb="9" eb="11">
      <t>ジギョウ</t>
    </rPh>
    <rPh sb="119" eb="121">
      <t>スイジュン</t>
    </rPh>
    <rPh sb="133" eb="135">
      <t>サクゲン</t>
    </rPh>
    <phoneticPr fontId="4"/>
  </si>
  <si>
    <t>①収益的収支比率
96.96％と100％未満であり、単年度収益は赤字であり、前年度と比べ施設等の老朽化に伴い、維持管理費及び地方債償還金も増加傾向にある。
また、一般会計から基準外繰入金を繰り入れており、経営改善に向けた取り組みが必要である。
④企業債残高対事業規模比率
改築更新に伴い起債借り入れが増加傾向にあり、地方債現在高が増加しております。今後償還能力改善に向けた料金水準の見直しを踏まえ、経営戦略を見直し検討していく。
⑤経費回収率
類似団体平均値より低い回収率であるため、適正な使用料収入の確保及び料金改定の見直しや汚水処理経費の削減に努めてまいります。
⑥汚水処理原価
類似団体平均値より低くなっており、有水水量の増加させる取り組みや必要に応じた、投資の効率化に向けた取組が必要である。
⑦施設利用率
類似団体と比べ高い値であるが、季節による処理量の変動を鑑みると施設規模は適切である。
⑧水洗化率
100％となっており、汚水処理が適正に行われている一方で、使用料収入の増加がみられない傾向にある、改善として、料金水準の向上を図る必要がある。</t>
    <rPh sb="20" eb="22">
      <t>ミマン</t>
    </rPh>
    <rPh sb="26" eb="29">
      <t>タンネンド</t>
    </rPh>
    <rPh sb="29" eb="31">
      <t>シュウエキ</t>
    </rPh>
    <rPh sb="32" eb="34">
      <t>アカジ</t>
    </rPh>
    <rPh sb="38" eb="41">
      <t>ゼンネンド</t>
    </rPh>
    <rPh sb="42" eb="43">
      <t>クラ</t>
    </rPh>
    <rPh sb="44" eb="46">
      <t>シセツ</t>
    </rPh>
    <rPh sb="46" eb="47">
      <t>トウ</t>
    </rPh>
    <rPh sb="48" eb="51">
      <t>ロウキュウカ</t>
    </rPh>
    <rPh sb="52" eb="53">
      <t>トモナ</t>
    </rPh>
    <rPh sb="55" eb="57">
      <t>イジ</t>
    </rPh>
    <rPh sb="57" eb="59">
      <t>カンリ</t>
    </rPh>
    <rPh sb="59" eb="60">
      <t>ヒ</t>
    </rPh>
    <rPh sb="60" eb="61">
      <t>オヨ</t>
    </rPh>
    <rPh sb="62" eb="68">
      <t>チホウサイショウカンキン</t>
    </rPh>
    <rPh sb="69" eb="71">
      <t>ゾウカ</t>
    </rPh>
    <rPh sb="71" eb="73">
      <t>ケイコウ</t>
    </rPh>
    <rPh sb="81" eb="83">
      <t>イッパン</t>
    </rPh>
    <rPh sb="83" eb="85">
      <t>カイケイ</t>
    </rPh>
    <rPh sb="87" eb="89">
      <t>キジュン</t>
    </rPh>
    <rPh sb="89" eb="90">
      <t>ガイ</t>
    </rPh>
    <rPh sb="90" eb="93">
      <t>クリイレキン</t>
    </rPh>
    <rPh sb="94" eb="95">
      <t>ク</t>
    </rPh>
    <rPh sb="96" eb="97">
      <t>イ</t>
    </rPh>
    <rPh sb="137" eb="139">
      <t>カイチク</t>
    </rPh>
    <rPh sb="139" eb="141">
      <t>コウシン</t>
    </rPh>
    <rPh sb="142" eb="143">
      <t>トモナ</t>
    </rPh>
    <rPh sb="144" eb="146">
      <t>キサイ</t>
    </rPh>
    <rPh sb="146" eb="147">
      <t>カ</t>
    </rPh>
    <rPh sb="148" eb="149">
      <t>イ</t>
    </rPh>
    <rPh sb="151" eb="153">
      <t>ゾウカ</t>
    </rPh>
    <rPh sb="153" eb="155">
      <t>ケイコウ</t>
    </rPh>
    <rPh sb="159" eb="161">
      <t>チホウ</t>
    </rPh>
    <rPh sb="161" eb="162">
      <t>サイ</t>
    </rPh>
    <rPh sb="162" eb="164">
      <t>ゲンザイ</t>
    </rPh>
    <rPh sb="164" eb="165">
      <t>ダカ</t>
    </rPh>
    <rPh sb="166" eb="168">
      <t>ゾウカ</t>
    </rPh>
    <rPh sb="175" eb="177">
      <t>コンゴ</t>
    </rPh>
    <rPh sb="177" eb="179">
      <t>ショウカン</t>
    </rPh>
    <rPh sb="179" eb="181">
      <t>ノウリョク</t>
    </rPh>
    <rPh sb="181" eb="183">
      <t>カイゼン</t>
    </rPh>
    <rPh sb="184" eb="185">
      <t>ム</t>
    </rPh>
    <rPh sb="187" eb="189">
      <t>リョウキン</t>
    </rPh>
    <rPh sb="189" eb="191">
      <t>スイジュン</t>
    </rPh>
    <rPh sb="192" eb="194">
      <t>ミナオ</t>
    </rPh>
    <rPh sb="196" eb="197">
      <t>フ</t>
    </rPh>
    <rPh sb="200" eb="202">
      <t>ケイエイ</t>
    </rPh>
    <rPh sb="202" eb="204">
      <t>センリャク</t>
    </rPh>
    <rPh sb="205" eb="207">
      <t>ミナオ</t>
    </rPh>
    <rPh sb="208" eb="210">
      <t>ケントウ</t>
    </rPh>
    <rPh sb="304" eb="305">
      <t>ヒク</t>
    </rPh>
    <rPh sb="312" eb="316">
      <t>ユウスイスイリョウ</t>
    </rPh>
    <rPh sb="317" eb="319">
      <t>ゾウカ</t>
    </rPh>
    <rPh sb="322" eb="323">
      <t>ト</t>
    </rPh>
    <rPh sb="324" eb="325">
      <t>ク</t>
    </rPh>
    <rPh sb="327" eb="329">
      <t>ヒツヨウ</t>
    </rPh>
    <rPh sb="330" eb="331">
      <t>オウ</t>
    </rPh>
    <rPh sb="334" eb="336">
      <t>トウシ</t>
    </rPh>
    <rPh sb="337" eb="340">
      <t>コウリツカ</t>
    </rPh>
    <rPh sb="341" eb="342">
      <t>ム</t>
    </rPh>
    <rPh sb="344" eb="346">
      <t>トリクミ</t>
    </rPh>
    <rPh sb="347" eb="349">
      <t>ヒツヨウ</t>
    </rPh>
    <rPh sb="362" eb="364">
      <t>ルイジ</t>
    </rPh>
    <rPh sb="364" eb="366">
      <t>ダンタイ</t>
    </rPh>
    <rPh sb="367" eb="368">
      <t>クラ</t>
    </rPh>
    <rPh sb="369" eb="370">
      <t>タカ</t>
    </rPh>
    <rPh sb="371" eb="372">
      <t>アタイ</t>
    </rPh>
    <rPh sb="377" eb="379">
      <t>キセツ</t>
    </rPh>
    <rPh sb="382" eb="384">
      <t>ショリ</t>
    </rPh>
    <rPh sb="384" eb="385">
      <t>リョウ</t>
    </rPh>
    <rPh sb="386" eb="388">
      <t>ヘンドウ</t>
    </rPh>
    <rPh sb="389" eb="390">
      <t>カンガ</t>
    </rPh>
    <rPh sb="393" eb="395">
      <t>シセツ</t>
    </rPh>
    <rPh sb="395" eb="397">
      <t>キボ</t>
    </rPh>
    <rPh sb="398" eb="400">
      <t>テキセツ</t>
    </rPh>
    <rPh sb="437" eb="439">
      <t>イッポウ</t>
    </rPh>
    <rPh sb="441" eb="444">
      <t>シヨウリョウ</t>
    </rPh>
    <rPh sb="444" eb="446">
      <t>シュウニュウ</t>
    </rPh>
    <rPh sb="447" eb="449">
      <t>ゾウカ</t>
    </rPh>
    <rPh sb="455" eb="457">
      <t>ケイコウ</t>
    </rPh>
    <rPh sb="461" eb="463">
      <t>カイゼン</t>
    </rPh>
    <rPh sb="467" eb="469">
      <t>リョウキン</t>
    </rPh>
    <rPh sb="469" eb="471">
      <t>スイジュン</t>
    </rPh>
    <rPh sb="472" eb="474">
      <t>コウジョウ</t>
    </rPh>
    <rPh sb="475" eb="476">
      <t>ハカ</t>
    </rPh>
    <rPh sb="477" eb="4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</si>
</sst>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94-46CB-8CDC-2824AEDAE3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B94-46CB-8CDC-2824AEDAE3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96.13</c:v>
                </c:pt>
                <c:pt idx="1">
                  <c:v>120.89</c:v>
                </c:pt>
                <c:pt idx="2">
                  <c:v>74.739999999999995</c:v>
                </c:pt>
                <c:pt idx="3">
                  <c:v>106.22</c:v>
                </c:pt>
                <c:pt idx="4">
                  <c:v>96.96</c:v>
                </c:pt>
              </c:numCache>
            </c:numRef>
          </c:val>
          <c:extLst>
            <c:ext xmlns:c16="http://schemas.microsoft.com/office/drawing/2014/chart" uri="{C3380CC4-5D6E-409C-BE32-E72D297353CC}">
              <c16:uniqueId val="{00000000-44C0-4CFD-B5A9-D9DD6AD048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0-4CFD-B5A9-D9DD6AD048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1-44CC-B114-A468CC4574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1-44CC-B114-A468CC4574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6B-437E-B4A9-53B070C3AB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6B-437E-B4A9-53B070C3AB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B-4D89-97F2-470C84DAA4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B-4D89-97F2-470C84DAA4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5-4211-9CB1-A4315381F5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5-4211-9CB1-A4315381F5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190.76</c:v>
                </c:pt>
                <c:pt idx="1">
                  <c:v>179.9</c:v>
                </c:pt>
                <c:pt idx="2">
                  <c:v>181.28</c:v>
                </c:pt>
                <c:pt idx="3" formatCode="#,##0.00;&quot;△&quot;#,##0.00">
                  <c:v>0</c:v>
                </c:pt>
                <c:pt idx="4">
                  <c:v>296.92</c:v>
                </c:pt>
              </c:numCache>
            </c:numRef>
          </c:val>
          <c:extLst>
            <c:ext xmlns:c16="http://schemas.microsoft.com/office/drawing/2014/chart" uri="{C3380CC4-5D6E-409C-BE32-E72D297353CC}">
              <c16:uniqueId val="{00000000-AA8F-4614-BB93-1F251951A7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AA8F-4614-BB93-1F251951A7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45.03</c:v>
                </c:pt>
                <c:pt idx="1">
                  <c:v>78.819999999999993</c:v>
                </c:pt>
                <c:pt idx="2">
                  <c:v>44.1</c:v>
                </c:pt>
                <c:pt idx="3">
                  <c:v>50.84</c:v>
                </c:pt>
                <c:pt idx="4">
                  <c:v>46.14</c:v>
                </c:pt>
              </c:numCache>
            </c:numRef>
          </c:val>
          <c:extLst>
            <c:ext xmlns:c16="http://schemas.microsoft.com/office/drawing/2014/chart" uri="{C3380CC4-5D6E-409C-BE32-E72D297353CC}">
              <c16:uniqueId val="{00000000-09CB-411D-8BE2-C88FBF455D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9CB-411D-8BE2-C88FBF455D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262.10000000000002</c:v>
                </c:pt>
                <c:pt idx="1">
                  <c:v>149.99</c:v>
                </c:pt>
                <c:pt idx="2">
                  <c:v>259.62</c:v>
                </c:pt>
                <c:pt idx="3">
                  <c:v>231.97</c:v>
                </c:pt>
                <c:pt idx="4">
                  <c:v>236.95</c:v>
                </c:pt>
              </c:numCache>
            </c:numRef>
          </c:val>
          <c:extLst>
            <c:ext xmlns:c16="http://schemas.microsoft.com/office/drawing/2014/chart" uri="{C3380CC4-5D6E-409C-BE32-E72D297353CC}">
              <c16:uniqueId val="{00000000-EE71-449B-901A-02A0324D55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E71-449B-901A-02A0324D55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60.66</c:v>
                </c:pt>
                <c:pt idx="1">
                  <c:v>60.66</c:v>
                </c:pt>
                <c:pt idx="2">
                  <c:v>60.66</c:v>
                </c:pt>
                <c:pt idx="3">
                  <c:v>60.66</c:v>
                </c:pt>
                <c:pt idx="4">
                  <c:v>60.66</c:v>
                </c:pt>
              </c:numCache>
            </c:numRef>
          </c:val>
          <c:extLst>
            <c:ext xmlns:c16="http://schemas.microsoft.com/office/drawing/2014/chart" uri="{C3380CC4-5D6E-409C-BE32-E72D297353CC}">
              <c16:uniqueId val="{00000000-4ACC-474E-9235-74467EA87E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ACC-474E-9235-74467EA87E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F7-4004-A0F8-B119368EC1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CF7-4004-A0F8-B119368EC1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竹富町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4288</v>
      </c>
      <c r="AM8" s="42"/>
      <c r="AN8" s="42"/>
      <c r="AO8" s="42"/>
      <c r="AP8" s="42"/>
      <c r="AQ8" s="42"/>
      <c r="AR8" s="42"/>
      <c r="AS8" s="42"/>
      <c r="AT8" s="35">
        <f>データ!T6</f>
        <v>334.39</v>
      </c>
      <c r="AU8" s="35"/>
      <c r="AV8" s="35"/>
      <c r="AW8" s="35"/>
      <c r="AX8" s="35"/>
      <c r="AY8" s="35"/>
      <c r="AZ8" s="35"/>
      <c r="BA8" s="35"/>
      <c r="BB8" s="35">
        <f>データ!U6</f>
        <v>12.82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7.75</v>
      </c>
      <c r="Q10" s="35"/>
      <c r="R10" s="35"/>
      <c r="S10" s="35"/>
      <c r="T10" s="35"/>
      <c r="U10" s="35"/>
      <c r="V10" s="35"/>
      <c r="W10" s="35">
        <f>データ!Q6</f>
        <v>100</v>
      </c>
      <c r="X10" s="35"/>
      <c r="Y10" s="35"/>
      <c r="Z10" s="35"/>
      <c r="AA10" s="35"/>
      <c r="AB10" s="35"/>
      <c r="AC10" s="35"/>
      <c r="AD10" s="42">
        <f>データ!R6</f>
        <v>1914</v>
      </c>
      <c r="AE10" s="42"/>
      <c r="AF10" s="42"/>
      <c r="AG10" s="42"/>
      <c r="AH10" s="42"/>
      <c r="AI10" s="42"/>
      <c r="AJ10" s="42"/>
      <c r="AK10" s="2"/>
      <c r="AL10" s="42">
        <f>データ!V6</f>
        <v>325</v>
      </c>
      <c r="AM10" s="42"/>
      <c r="AN10" s="42"/>
      <c r="AO10" s="42"/>
      <c r="AP10" s="42"/>
      <c r="AQ10" s="42"/>
      <c r="AR10" s="42"/>
      <c r="AS10" s="42"/>
      <c r="AT10" s="35">
        <f>データ!W6</f>
        <v>0.5</v>
      </c>
      <c r="AU10" s="35"/>
      <c r="AV10" s="35"/>
      <c r="AW10" s="35"/>
      <c r="AX10" s="35"/>
      <c r="AY10" s="35"/>
      <c r="AZ10" s="35"/>
      <c r="BA10" s="35"/>
      <c r="BB10" s="35">
        <f>データ!X6</f>
        <v>650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n+ZL5a2/udZ2dXet9QNbHGOec5okyTkUuxzeiuDD/H32sfjuVkzXMdyL3AgHZXI3VSkW/Y4khwk/kEl/VLwSLQ==" saltValue="FYcIW5lAjL7JM5GfE2YM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473812</v>
      </c>
      <c r="D6" s="19">
        <f t="shared" si="3"/>
        <v>47</v>
      </c>
      <c r="E6" s="19">
        <f t="shared" si="3"/>
        <v>17</v>
      </c>
      <c r="F6" s="19">
        <f t="shared" si="3"/>
        <v>5</v>
      </c>
      <c r="G6" s="19">
        <f t="shared" si="3"/>
        <v>0</v>
      </c>
      <c r="H6" s="19" t="str">
        <f t="shared" si="3"/>
        <v>沖縄県　竹富町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7.75</v>
      </c>
      <c r="Q6" s="20">
        <f t="shared" si="3"/>
        <v>100</v>
      </c>
      <c r="R6" s="20">
        <f t="shared" si="3"/>
        <v>1914</v>
      </c>
      <c r="S6" s="20">
        <f t="shared" si="3"/>
        <v>4288</v>
      </c>
      <c r="T6" s="20">
        <f t="shared" si="3"/>
        <v>334.39</v>
      </c>
      <c r="U6" s="20">
        <f t="shared" si="3"/>
        <v>12.82</v>
      </c>
      <c r="V6" s="20">
        <f t="shared" si="3"/>
        <v>325</v>
      </c>
      <c r="W6" s="20">
        <f t="shared" si="3"/>
        <v>0.5</v>
      </c>
      <c r="X6" s="20">
        <f t="shared" si="3"/>
        <v>650</v>
      </c>
      <c r="Y6" s="21">
        <f>IF(Y7="",NA(),Y7)</f>
        <v>96.13</v>
      </c>
      <c r="Z6" s="21">
        <f t="shared" ref="Z6:AH6" si="4">IF(Z7="",NA(),Z7)</f>
        <v>120.89</v>
      </c>
      <c r="AA6" s="21">
        <f t="shared" si="4"/>
        <v>74.739999999999995</v>
      </c>
      <c r="AB6" s="21">
        <f t="shared" si="4"/>
        <v>106.22</v>
      </c>
      <c r="AC6" s="21">
        <f t="shared" si="4"/>
        <v>96.96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190.76</v>
      </c>
      <c r="BG6" s="21">
        <f t="shared" ref="BG6:BO6" si="7">IF(BG7="",NA(),BG7)</f>
        <v>179.9</v>
      </c>
      <c r="BH6" s="21">
        <f t="shared" si="7"/>
        <v>181.28</v>
      </c>
      <c r="BI6" s="20">
        <f t="shared" si="7"/>
        <v>0</v>
      </c>
      <c r="BJ6" s="21">
        <f t="shared" si="7"/>
        <v>296.92</v>
      </c>
      <c r="BK6" s="21">
        <f t="shared" si="7"/>
        <v>789.46</v>
      </c>
      <c r="BL6" s="21">
        <f t="shared" si="7"/>
        <v>826.83</v>
      </c>
      <c r="BM6" s="21">
        <f t="shared" si="7"/>
        <v>867.83</v>
      </c>
      <c r="BN6" s="21">
        <f t="shared" si="7"/>
        <v>791.76</v>
      </c>
      <c r="BO6" s="21">
        <f t="shared" si="7"/>
        <v>900.82</v>
      </c>
      <c r="BP6" s="20" t="str">
        <f>IF(BP7="","",IF(BP7="-","【-】","【"&amp;SUBSTITUTE(TEXT(BP7,"#,##0.00"),"-","△")&amp;"】"))</f>
        <v>【809.19】</v>
      </c>
      <c r="BQ6" s="21">
        <f>IF(BQ7="",NA(),BQ7)</f>
        <v>45.03</v>
      </c>
      <c r="BR6" s="21">
        <f t="shared" ref="BR6:BZ6" si="8">IF(BR7="",NA(),BR7)</f>
        <v>78.819999999999993</v>
      </c>
      <c r="BS6" s="21">
        <f t="shared" si="8"/>
        <v>44.1</v>
      </c>
      <c r="BT6" s="21">
        <f t="shared" si="8"/>
        <v>50.84</v>
      </c>
      <c r="BU6" s="21">
        <f t="shared" si="8"/>
        <v>46.14</v>
      </c>
      <c r="BV6" s="21">
        <f t="shared" si="8"/>
        <v>57.77</v>
      </c>
      <c r="BW6" s="21">
        <f t="shared" si="8"/>
        <v>57.31</v>
      </c>
      <c r="BX6" s="21">
        <f t="shared" si="8"/>
        <v>57.08</v>
      </c>
      <c r="BY6" s="21">
        <f t="shared" si="8"/>
        <v>56.26</v>
      </c>
      <c r="BZ6" s="21">
        <f t="shared" si="8"/>
        <v>52.94</v>
      </c>
      <c r="CA6" s="20" t="str">
        <f>IF(CA7="","",IF(CA7="-","【-】","【"&amp;SUBSTITUTE(TEXT(CA7,"#,##0.00"),"-","△")&amp;"】"))</f>
        <v>【57.02】</v>
      </c>
      <c r="CB6" s="21">
        <f>IF(CB7="",NA(),CB7)</f>
        <v>262.10000000000002</v>
      </c>
      <c r="CC6" s="21">
        <f t="shared" ref="CC6:CK6" si="9">IF(CC7="",NA(),CC7)</f>
        <v>149.99</v>
      </c>
      <c r="CD6" s="21">
        <f t="shared" si="9"/>
        <v>259.62</v>
      </c>
      <c r="CE6" s="21">
        <f t="shared" si="9"/>
        <v>231.97</v>
      </c>
      <c r="CF6" s="21">
        <f t="shared" si="9"/>
        <v>236.95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60.66</v>
      </c>
      <c r="CN6" s="21">
        <f t="shared" ref="CN6:CV6" si="10">IF(CN7="",NA(),CN7)</f>
        <v>60.66</v>
      </c>
      <c r="CO6" s="21">
        <f t="shared" si="10"/>
        <v>60.66</v>
      </c>
      <c r="CP6" s="21">
        <f t="shared" si="10"/>
        <v>60.66</v>
      </c>
      <c r="CQ6" s="21">
        <f t="shared" si="10"/>
        <v>60.66</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473812</v>
      </c>
      <c r="D7" s="23">
        <v>47</v>
      </c>
      <c r="E7" s="23">
        <v>17</v>
      </c>
      <c r="F7" s="23">
        <v>5</v>
      </c>
      <c r="G7" s="23">
        <v>0</v>
      </c>
      <c r="H7" s="23" t="s">
        <v>99</v>
      </c>
      <c r="I7" s="23" t="s">
        <v>100</v>
      </c>
      <c r="J7" s="23" t="s">
        <v>101</v>
      </c>
      <c r="K7" s="23" t="s">
        <v>102</v>
      </c>
      <c r="L7" s="23" t="s">
        <v>103</v>
      </c>
      <c r="M7" s="23" t="s">
        <v>104</v>
      </c>
      <c r="N7" s="24" t="s">
        <v>105</v>
      </c>
      <c r="O7" s="24" t="s">
        <v>106</v>
      </c>
      <c r="P7" s="24">
        <v>7.75</v>
      </c>
      <c r="Q7" s="24">
        <v>100</v>
      </c>
      <c r="R7" s="24">
        <v>1914</v>
      </c>
      <c r="S7" s="24">
        <v>4288</v>
      </c>
      <c r="T7" s="24">
        <v>334.39</v>
      </c>
      <c r="U7" s="24">
        <v>12.82</v>
      </c>
      <c r="V7" s="24">
        <v>325</v>
      </c>
      <c r="W7" s="24">
        <v>0.5</v>
      </c>
      <c r="X7" s="24">
        <v>650</v>
      </c>
      <c r="Y7" s="24">
        <v>96.13</v>
      </c>
      <c r="Z7" s="24">
        <v>120.89</v>
      </c>
      <c r="AA7" s="24">
        <v>74.739999999999995</v>
      </c>
      <c r="AB7" s="24">
        <v>106.22</v>
      </c>
      <c r="AC7" s="24">
        <v>96.96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190.76</v>
      </c>
      <c r="BG7" s="24">
        <v>179.9</v>
      </c>
      <c r="BH7" s="24">
        <v>181.28</v>
      </c>
      <c r="BI7" s="24">
        <v>0</v>
      </c>
      <c r="BJ7" s="24">
        <v>296.92</v>
      </c>
      <c r="BK7" s="24">
        <v>789.46</v>
      </c>
      <c r="BL7" s="24">
        <v>826.83</v>
      </c>
      <c r="BM7" s="24">
        <v>867.83</v>
      </c>
      <c r="BN7" s="24">
        <v>791.76</v>
      </c>
      <c r="BO7" s="24">
        <v>900.82</v>
      </c>
      <c r="BP7" s="24">
        <v>809.19</v>
      </c>
      <c r="BQ7" s="24">
        <v>45.03</v>
      </c>
      <c r="BR7" s="24">
        <v>78.819999999999993</v>
      </c>
      <c r="BS7" s="24">
        <v>44.1</v>
      </c>
      <c r="BT7" s="24">
        <v>50.84</v>
      </c>
      <c r="BU7" s="24">
        <v>46.14</v>
      </c>
      <c r="BV7" s="24">
        <v>57.77</v>
      </c>
      <c r="BW7" s="24">
        <v>57.31</v>
      </c>
      <c r="BX7" s="24">
        <v>57.08</v>
      </c>
      <c r="BY7" s="24">
        <v>56.26</v>
      </c>
      <c r="BZ7" s="24">
        <v>52.94</v>
      </c>
      <c r="CA7" s="24">
        <v>57.02</v>
      </c>
      <c r="CB7" s="24">
        <v>262.10000000000002</v>
      </c>
      <c r="CC7" s="24">
        <v>149.99</v>
      </c>
      <c r="CD7" s="24">
        <v>259.62</v>
      </c>
      <c r="CE7" s="24">
        <v>231.97</v>
      </c>
      <c r="CF7" s="24">
        <v>236.95</v>
      </c>
      <c r="CG7" s="24">
        <v>274.35000000000002</v>
      </c>
      <c r="CH7" s="24">
        <v>273.52</v>
      </c>
      <c r="CI7" s="24">
        <v>274.99</v>
      </c>
      <c r="CJ7" s="24">
        <v>282.08999999999997</v>
      </c>
      <c r="CK7" s="24">
        <v>303.27999999999997</v>
      </c>
      <c r="CL7" s="24">
        <v>273.68</v>
      </c>
      <c r="CM7" s="24">
        <v>60.66</v>
      </c>
      <c r="CN7" s="24">
        <v>60.66</v>
      </c>
      <c r="CO7" s="24">
        <v>60.66</v>
      </c>
      <c r="CP7" s="24">
        <v>60.66</v>
      </c>
      <c r="CQ7" s="24">
        <v>60.66</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user</cp:lastModifiedBy>
  <cp:lastPrinted>2024-01-22T06:37:38Z</cp:lastPrinted>
  <dcterms:created xsi:type="dcterms:W3CDTF">2023-12-12T02:57:02Z</dcterms:created>
  <dcterms:modified xsi:type="dcterms:W3CDTF">2024-01-31T06:17:34Z</dcterms:modified>
  <cp:category/>
</cp:coreProperties>
</file>