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財政課\02_報告\11_9.23〆平成30年度財政状況資料集の作成について（2回目：公会計分）\04_提出\"/>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<sst xmlns="http://schemas.openxmlformats.org/spreadsheetml/2006/main" count="1121" uniqueCount="596">
  <si>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</si>
  <si>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</si>
  <si>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</si>
  <si>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</si>
  <si>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</si>
  <si>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</si>
  <si>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</si>
  <si>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</si>
  <si>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</si>
  <si>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</si>
  <si>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</si>
  <si>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</si>
  <si>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</si>
  <si>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</si>
  <si>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</si>
  <si>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</si>
  <si>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</si>
  <si>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</si>
  <si>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</si>
  <si>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</si>
  <si>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</si>
  <si>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</si>
  <si>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</si>
  <si>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</si>
  <si>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</si>
  <si>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</si>
  <si>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</si>
  <si>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</si>
  <si>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</si>
  <si>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</si>
  <si>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</si>
  <si>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</si>
  <si>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</si>
  <si>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</si>
  <si>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</si>
  <si>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</si>
  <si>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</si>
  <si>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</si>
  <si>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</si>
  <si>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</si>
  <si>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</si>
  <si>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</si>
  <si>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</si>
  <si>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</si>
  <si>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</si>
  <si>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</si>
  <si>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</si>
  <si>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</si>
  <si>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</si>
  <si>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</si>
  <si>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</si>
  <si>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</si>
  <si>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</si>
  <si>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</si>
  <si>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</si>
  <si>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</si>
  <si>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</si>
  <si>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</si>
  <si>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</si>
  <si>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</si>
  <si>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</si>
  <si>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</si>
  <si>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</si>
  <si>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</si>
  <si>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</si>
  <si>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</si>
  <si>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</si>
  <si>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</si>
  <si>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</si>
  <si>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</si>
  <si>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</si>
  <si>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</si>
  <si>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</si>
  <si>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</si>
  <si>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</si>
  <si>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</si>
  <si>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</si>
  <si>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</si>
  <si>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</si>
  <si>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</si>
  <si>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</si>
  <si>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</si>
  <si>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</si>
  <si>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</si>
  <si>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</si>
  <si>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</si>
  <si>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</si>
  <si>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</si>
  <si>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</si>
  <si>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</si>
  <si>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</si>
  <si>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</si>
  <si>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</si>
  <si>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</si>
  <si>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</si>
  <si>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</si>
  <si>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</si>
  <si>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</si>
  <si>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</si>
  <si>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</si>
  <si>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</si>
  <si>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</si>
  <si>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</si>
  <si>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</si>
  <si>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</si>
  <si>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</si>
  <si>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</si>
  <si>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</si>
  <si>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</si>
  <si>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</si>
  <si>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</si>
  <si>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</si>
  <si>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</si>
  <si>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</si>
  <si>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</si>
  <si>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</si>
  <si>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</si>
  <si>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</si>
  <si>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</si>
  <si>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</si>
  <si>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</si>
  <si>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</si>
  <si>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</si>
  <si>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</si>
  <si>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</si>
  <si>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</si>
  <si>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</si>
  <si>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</si>
  <si>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</si>
  <si>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</si>
  <si>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</si>
  <si>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</si>
  <si>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</si>
  <si>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</si>
  <si>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</si>
  <si>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</si>
  <si>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</si>
  <si>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</si>
  <si>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</si>
  <si>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</si>
  <si>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</si>
  <si>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</si>
  <si>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</si>
  <si>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</si>
  <si>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</si>
  <si>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</si>
  <si>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</si>
  <si>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</si>
  <si>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</si>
  <si>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</si>
  <si>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</si>
  <si>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</si>
  <si>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</si>
  <si>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</si>
  <si>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</si>
  <si>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</si>
  <si>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</si>
  <si>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</si>
  <si>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</si>
  <si>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</si>
  <si>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</si>
  <si>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</si>
  <si>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</si>
  <si>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</si>
  <si>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</si>
  <si>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</si>
  <si>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</si>
  <si>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</si>
  <si>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</si>
  <si>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</si>
  <si>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</si>
  <si>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</si>
  <si>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</si>
  <si>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</si>
  <si>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</si>
  <si>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</si>
  <si>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</si>
  <si>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</si>
  <si>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</si>
  <si>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</si>
  <si>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</si>
  <si>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</si>
  <si>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</si>
  <si>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</si>
  <si>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</si>
  <si>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</si>
  <si>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</si>
  <si>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</si>
  <si>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</si>
  <si>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</si>
  <si>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</si>
  <si>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</si>
  <si>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</si>
  <si>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</si>
  <si>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</si>
  <si>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</si>
  <si>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</si>
  <si>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</si>
  <si>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</si>
  <si>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</si>
  <si>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</si>
  <si>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</si>
  <si>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</si>
  <si>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</si>
  <si>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</si>
  <si>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</si>
  <si>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</si>
  <si>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</si>
  <si>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</si>
  <si>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</si>
  <si>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</si>
  <si>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</si>
  <si>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</si>
  <si>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</si>
  <si>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沖縄県竹富町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</si>
  <si>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</si>
  <si>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</si>
  <si>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</si>
  <si>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</si>
  <si>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</si>
  <si>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</si>
  <si>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</si>
  <si>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</si>
  <si>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</si>
  <si>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</si>
  <si>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</si>
  <si>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</si>
  <si>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</si>
  <si>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</si>
  <si>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</si>
  <si>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</si>
  <si>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</si>
  <si>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</si>
  <si>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</si>
  <si>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</si>
  <si>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</si>
  <si>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</si>
  <si>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</si>
  <si>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</si>
  <si>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</si>
  <si>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</si>
  <si>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</si>
  <si>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</si>
  <si>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</si>
  <si>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</si>
  <si>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</si>
  <si>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</si>
  <si>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</si>
  <si>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</si>
  <si>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</si>
  <si>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</si>
  <si>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</si>
  <si>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</si>
  <si>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</si>
  <si>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</si>
  <si>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</si>
  <si>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</si>
  <si>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</si>
  <si>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</si>
  <si>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</si>
  <si>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</si>
  <si>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</si>
  <si>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</si>
  <si>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</si>
  <si>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</si>
  <si>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</si>
  <si>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</si>
  <si>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</si>
  <si>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</si>
  <si>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</si>
  <si>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</si>
  <si>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</si>
  <si>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</si>
  <si>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</si>
  <si>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</si>
  <si>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</si>
  <si>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</si>
  <si>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</si>
  <si>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</si>
  <si>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</si>
  <si>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</si>
  <si>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</si>
  <si>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</si>
  <si>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</si>
  <si>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</si>
  <si>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</si>
  <si>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</si>
  <si>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</si>
  <si>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</si>
  <si>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</si>
  <si>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</si>
  <si>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</si>
  <si>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</si>
  <si>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</si>
  <si>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</si>
  <si>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</si>
  <si>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</si>
  <si>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</si>
  <si>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</si>
  <si>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</si>
  <si>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</si>
  <si>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</si>
  <si>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</si>
  <si>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</si>
  <si>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</si>
  <si>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</si>
  <si>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</si>
  <si>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</si>
  <si>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</si>
  <si>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</si>
  <si>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</si>
  <si>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</si>
  <si>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</si>
  <si>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</si>
  <si>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</si>
  <si>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</si>
  <si>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</si>
  <si>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</si>
  <si>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</si>
  <si>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</si>
  <si>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</si>
  <si>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</si>
  <si>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</si>
  <si>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</si>
  <si>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</si>
  <si>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</si>
  <si>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</si>
  <si>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</si>
  <si>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</si>
  <si>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</si>
  <si>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</si>
  <si>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</si>
  <si>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</si>
  <si>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</si>
  <si>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</si>
  <si>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</si>
  <si>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</si>
  <si>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</si>
  <si>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</si>
  <si>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</si>
  <si>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</si>
  <si>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</si>
  <si>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</si>
  <si>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</si>
  <si>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</si>
  <si>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</si>
  <si>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</si>
  <si>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</si>
  <si>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</si>
  <si>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</si>
  <si>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</si>
  <si>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</si>
  <si>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</si>
  <si>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</si>
  <si>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</si>
  <si>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</si>
  <si>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</si>
  <si>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</si>
  <si>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</si>
  <si>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</si>
  <si>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</si>
  <si>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</si>
  <si>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</si>
  <si>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</si>
  <si>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沖縄県竹富町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</si>
  <si>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</si>
  <si>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</si>
  <si>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</si>
  <si>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</si>
  <si>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</si>
  <si>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</si>
  <si>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</si>
  <si>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</si>
  <si>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</si>
  <si>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</si>
  <si>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</si>
  <si>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</si>
  <si>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</si>
  <si>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</si>
  <si>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</si>
  <si>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</si>
  <si>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</si>
  <si>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</si>
  <si>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</si>
  <si>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</si>
  <si>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</si>
  <si>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</si>
  <si>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</si>
  <si>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</si>
  <si>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</si>
  <si>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</si>
  <si>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</si>
  <si>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</si>
  <si>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</si>
  <si>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</si>
  <si>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</si>
  <si>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</si>
  <si>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</si>
  <si>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</si>
  <si>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</si>
  <si>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</si>
  <si>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</si>
  <si>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</si>
  <si>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</si>
  <si>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</si>
  <si>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</si>
  <si>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</si>
  <si>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</si>
  <si>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</si>
  <si>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</si>
  <si>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</si>
  <si>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</si>
  <si>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</si>
  <si>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</si>
  <si>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</si>
  <si>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</si>
  <si>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</si>
  <si>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</si>
  <si>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</si>
  <si>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</si>
  <si>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</si>
  <si>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</si>
  <si>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</si>
  <si>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</si>
  <si>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</si>
  <si>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</si>
  <si>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</si>
  <si>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</si>
  <si>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</si>
  <si>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</si>
  <si>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</si>
  <si>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</si>
  <si>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</si>
  <si>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</si>
  <si>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</si>
  <si>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</si>
  <si>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</si>
  <si>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</si>
  <si>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</si>
  <si>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</si>
  <si>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</si>
  <si>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</si>
  <si>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</si>
  <si>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</si>
  <si>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</si>
  <si>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</si>
  <si>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</si>
  <si>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</si>
  <si>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</si>
  <si>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</si>
  <si>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</si>
  <si>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</si>
  <si>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</si>
  <si>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</si>
  <si>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</si>
  <si>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</si>
  <si>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</si>
  <si>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</si>
  <si>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</si>
  <si>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</si>
  <si>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</si>
  <si>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</si>
  <si>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</si>
  <si>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</si>
  <si>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</si>
  <si>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</si>
  <si>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</si>
  <si>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</si>
  <si>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</si>
  <si>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</si>
  <si>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</si>
  <si>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</si>
  <si>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</si>
  <si>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</si>
  <si>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</si>
  <si>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</si>
  <si>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</si>
  <si>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</si>
  <si>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</si>
  <si>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</si>
  <si>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</si>
  <si>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</si>
  <si>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</si>
  <si>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</si>
  <si>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</si>
  <si>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</si>
  <si>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</si>
  <si>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</si>
  <si>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</si>
  <si>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</si>
  <si>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</si>
  <si>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</si>
  <si>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</si>
  <si>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</si>
  <si>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</si>
  <si>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</si>
  <si>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</si>
  <si>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</si>
  <si>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</si>
  <si>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</si>
  <si>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</si>
  <si>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</si>
  <si>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</si>
  <si>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</si>
  <si>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</si>
  <si>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</si>
  <si>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</si>
  <si>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</si>
  <si>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</si>
  <si>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</si>
  <si>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</si>
  <si>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</si>
  <si>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</si>
  <si>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</si>
  <si>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</si>
  <si>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</si>
  <si>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</si>
  <si>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</si>
  <si>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</si>
  <si>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</si>
  <si>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</si>
  <si>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</si>
  <si>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</si>
  <si>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</si>
  <si>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</si>
  <si>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</si>
  <si>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</si>
  <si>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</si>
  <si>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</si>
  <si>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</si>
  <si>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</si>
  <si>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</si>
  <si>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</si>
  <si>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</si>
  <si>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</si>
  <si>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</si>
  <si>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</si>
  <si>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</si>
  <si>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</si>
  <si>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</si>
  <si>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</si>
  <si>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</si>
  <si>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</si>
  <si>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</si>
  <si>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</si>
  <si>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</si>
  <si>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</si>
  <si>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</si>
  <si>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</si>
  <si>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</si>
  <si>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</si>
  <si>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</si>
  <si>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</si>
  <si>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</si>
  <si>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</si>
  <si>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</si>
  <si>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国民健康保険事業特別会計</t>
  </si>
  <si>
    <t>介護保険事業特別会計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</si>
  <si>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</si>
  <si>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</si>
  <si>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</si>
  <si>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</si>
  <si>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</si>
  <si>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</si>
  <si>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</si>
  <si>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</si>
  <si>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水道事業特別会計</t>
    <rPh sb="0" eb="2">
      <t>スイドウ</t>
    </rPh>
    <rPh sb="2" eb="4">
      <t>ジギョウ</t>
    </rPh>
    <rPh sb="4" eb="6">
      <t>トクベツ</t>
    </rPh>
    <rPh sb="6" eb="8">
      <t>カイケイ</t>
    </rPh>
    <phoneticPr fontId="2"/>
  </si>
  <si>
    <t>下水道事業特別会計</t>
    <rPh sb="0" eb="3">
      <t>ゲスイドウ</t>
    </rPh>
    <rPh sb="3" eb="5">
      <t>ジギョウ</t>
    </rPh>
    <rPh sb="5" eb="7">
      <t>トクベツ</t>
    </rPh>
    <rPh sb="7" eb="9">
      <t>カイケイ</t>
    </rPh>
    <phoneticPr fontId="2"/>
  </si>
  <si>
    <t>農業集落排水事業特別会計</t>
    <rPh sb="0" eb="2">
      <t>ノウギョウ</t>
    </rPh>
    <rPh sb="2" eb="4">
      <t>シュウラク</t>
    </rPh>
    <rPh sb="4" eb="6">
      <t>ハイスイ</t>
    </rPh>
    <rPh sb="6" eb="8">
      <t>ジギョウ</t>
    </rPh>
    <rPh sb="8" eb="10">
      <t>トクベツ</t>
    </rPh>
    <rPh sb="10" eb="12">
      <t>カイケイ</t>
    </rPh>
    <phoneticPr fontId="2"/>
  </si>
  <si>
    <t>法非適用企業</t>
    <rPh sb="0" eb="1">
      <t>ホウ</t>
    </rPh>
    <rPh sb="1" eb="2">
      <t>ヒ</t>
    </rPh>
    <rPh sb="2" eb="4">
      <t>テキヨウ</t>
    </rPh>
    <rPh sb="4" eb="6">
      <t>キギョウ</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</si>
  <si>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</si>
  <si>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</si>
  <si>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八重山広域市町村圏事務組合</t>
    <rPh sb="0" eb="3">
      <t>ヤエヤマ</t>
    </rPh>
    <rPh sb="3" eb="5">
      <t>コウイキ</t>
    </rPh>
    <rPh sb="5" eb="8">
      <t>シチョウソン</t>
    </rPh>
    <rPh sb="8" eb="9">
      <t>ケン</t>
    </rPh>
    <rPh sb="9" eb="11">
      <t>ジム</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</si>
  <si>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</si>
  <si>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（有）ぱいぬ島海洋観光</t>
    <rPh sb="1" eb="2">
      <t>ユウ</t>
    </rPh>
    <rPh sb="6" eb="7">
      <t>シマ</t>
    </rPh>
    <rPh sb="7" eb="9">
      <t>カイヨウ</t>
    </rPh>
    <rPh sb="9" eb="11">
      <t>カンコウ</t>
    </rPh>
    <phoneticPr fontId="2"/>
  </si>
  <si>
    <t>八重山漁協共同組合</t>
    <rPh sb="0" eb="3">
      <t>ヤエヤマ</t>
    </rPh>
    <rPh sb="3" eb="5">
      <t>ギョキョウ</t>
    </rPh>
    <rPh sb="5" eb="7">
      <t>キョウドウ</t>
    </rPh>
    <rPh sb="7" eb="9">
      <t>クミアイ</t>
    </rPh>
    <phoneticPr fontId="2"/>
  </si>
  <si>
    <t>庁舎建設基金</t>
    <rPh sb="0" eb="2">
      <t>チョウシャ</t>
    </rPh>
    <rPh sb="2" eb="4">
      <t>ケンセツ</t>
    </rPh>
    <rPh sb="4" eb="6">
      <t>キキン</t>
    </rPh>
    <phoneticPr fontId="2"/>
  </si>
  <si>
    <t>ふるさと創生事業基金</t>
    <rPh sb="4" eb="6">
      <t>ソウセイ</t>
    </rPh>
    <rPh sb="6" eb="8">
      <t>ジギョウ</t>
    </rPh>
    <rPh sb="8" eb="10">
      <t>キキン</t>
    </rPh>
    <phoneticPr fontId="2"/>
  </si>
  <si>
    <t>福祉基金</t>
    <rPh sb="0" eb="2">
      <t>フクシ</t>
    </rPh>
    <rPh sb="2" eb="4">
      <t>キキン</t>
    </rPh>
    <phoneticPr fontId="2"/>
  </si>
  <si>
    <t>まちなみ保存基金</t>
    <rPh sb="4" eb="6">
      <t>ホゾン</t>
    </rPh>
    <rPh sb="6" eb="8">
      <t>キキン</t>
    </rPh>
    <phoneticPr fontId="2"/>
  </si>
  <si>
    <t>ふるさと応援基金</t>
    <rPh sb="4" eb="6">
      <t>オウエン</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</si>
  <si>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</si>
  <si>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</si>
  <si>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</si>
  <si>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</si>
  <si>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新規発行抑制に努めてきたため、前年度同様に低い水準で推移している。有形固定資産減価償却率については、前年度比で1.3ポイント増となり有形固定資産の老朽化が懸念される。類似団体の平均値と比較すると、17.2ポイントの低い数値であるが、公共施設等総合管理計画に基づき施設の維持管理の徹底等に取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</si>
  <si>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</si>
  <si>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</si>
  <si>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</si>
  <si>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</si>
  <si>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</si>
  <si>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</si>
  <si>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</si>
  <si>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当該年度の実質公債比率は、前年度と比べて増加しており、類似団体と比較すると2.0ポイント低い状態である。今後も、地方債の新規発行の抑制に努め、公債費の適正化に取組んでいく。</t>
    <rPh sb="1" eb="3">
      <t>トウガイ</t>
    </rPh>
    <rPh sb="3" eb="5">
      <t>ネンド</t>
    </rPh>
    <rPh sb="6" eb="8">
      <t>ジッシツ</t>
    </rPh>
    <rPh sb="8" eb="10">
      <t>コウサイ</t>
    </rPh>
    <rPh sb="10" eb="12">
      <t>ヒリツ</t>
    </rPh>
    <rPh sb="14" eb="17">
      <t>ゼンネンド</t>
    </rPh>
    <rPh sb="18" eb="19">
      <t>クラ</t>
    </rPh>
    <rPh sb="21" eb="23">
      <t>ゾウカ</t>
    </rPh>
    <rPh sb="28" eb="30">
      <t>ルイジ</t>
    </rPh>
    <rPh sb="30" eb="32">
      <t>ダンタイ</t>
    </rPh>
    <rPh sb="33" eb="35">
      <t>ヒカク</t>
    </rPh>
    <rPh sb="45" eb="46">
      <t>ヒク</t>
    </rPh>
    <rPh sb="47" eb="49">
      <t>ジョウタイ</t>
    </rPh>
    <rPh sb="53" eb="55">
      <t>コンゴ</t>
    </rPh>
    <rPh sb="57" eb="60">
      <t>チホウサイ</t>
    </rPh>
    <rPh sb="61" eb="63">
      <t>シンキ</t>
    </rPh>
    <rPh sb="63" eb="65">
      <t>ハッコウ</t>
    </rPh>
    <rPh sb="66" eb="68">
      <t>ヨクセイ</t>
    </rPh>
    <rPh sb="69" eb="70">
      <t>ツト</t>
    </rPh>
    <rPh sb="72" eb="75">
      <t>コウサイヒ</t>
    </rPh>
    <rPh sb="76" eb="78">
      <t>テキセイ</t>
    </rPh>
    <rPh sb="78" eb="79">
      <t>カ</t>
    </rPh>
    <rPh sb="80" eb="82">
      <t>トリク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</si>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</sst>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C864-4EDB-8318-0E404702C3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989923</c:v>
                </c:pt>
                <c:pt idx="1">
                  <c:v>311777</c:v>
                </c:pt>
                <c:pt idx="2">
                  <c:v>380631</c:v>
                </c:pt>
                <c:pt idx="3">
                  <c:v>433150</c:v>
                </c:pt>
                <c:pt idx="4">
                  <c:v>431966</c:v>
                </c:pt>
              </c:numCache>
            </c:numRef>
          </c:val>
          <c:smooth val="0"/>
          <c:extLst>
            <c:ext xmlns:c16="http://schemas.microsoft.com/office/drawing/2014/chart" uri="{C3380CC4-5D6E-409C-BE32-E72D297353CC}">
              <c16:uniqueId val="{00000001-C864-4EDB-8318-0E404702C3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10.31</c:v>
                </c:pt>
                <c:pt idx="1">
                  <c:v>13.08</c:v>
                </c:pt>
                <c:pt idx="2">
                  <c:v>11.21</c:v>
                </c:pt>
                <c:pt idx="3">
                  <c:v>5.51</c:v>
                </c:pt>
                <c:pt idx="4">
                  <c:v>6.26</c:v>
                </c:pt>
              </c:numCache>
            </c:numRef>
          </c:val>
          <c:extLst>
            <c:ext xmlns:c16="http://schemas.microsoft.com/office/drawing/2014/chart" uri="{C3380CC4-5D6E-409C-BE32-E72D297353CC}">
              <c16:uniqueId val="{00000000-3D95-4B96-BB53-67FEEEFE25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39.9</c:v>
                </c:pt>
                <c:pt idx="1">
                  <c:v>44.61</c:v>
                </c:pt>
                <c:pt idx="2">
                  <c:v>53.41</c:v>
                </c:pt>
                <c:pt idx="3">
                  <c:v>60.74</c:v>
                </c:pt>
                <c:pt idx="4">
                  <c:v>61.92</c:v>
                </c:pt>
              </c:numCache>
            </c:numRef>
          </c:val>
          <c:extLst>
            <c:ext xmlns:c16="http://schemas.microsoft.com/office/drawing/2014/chart" uri="{C3380CC4-5D6E-409C-BE32-E72D297353CC}">
              <c16:uniqueId val="{00000001-3D95-4B96-BB53-67FEEEFE25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11.63</c:v>
                </c:pt>
                <c:pt idx="2">
                  <c:v>8.07</c:v>
                </c:pt>
                <c:pt idx="3">
                  <c:v>6.08</c:v>
                </c:pt>
                <c:pt idx="4">
                  <c:v>2.29</c:v>
                </c:pt>
              </c:numCache>
            </c:numRef>
          </c:val>
          <c:smooth val="0"/>
          <c:extLst>
            <c:ext xmlns:c16="http://schemas.microsoft.com/office/drawing/2014/chart" uri="{C3380CC4-5D6E-409C-BE32-E72D297353CC}">
              <c16:uniqueId val="{00000002-3D95-4B96-BB53-67FEEEFE25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6.58</c:v>
                </c:pt>
                <c:pt idx="2">
                  <c:v>#N/A</c:v>
                </c:pt>
                <c:pt idx="3">
                  <c:v>1.2</c:v>
                </c:pt>
                <c:pt idx="4">
                  <c:v>#N/A</c:v>
                </c:pt>
                <c:pt idx="5">
                  <c:v>0.74</c:v>
                </c:pt>
                <c:pt idx="6">
                  <c:v>#N/A</c:v>
                </c:pt>
                <c:pt idx="7">
                  <c:v>0.41</c:v>
                </c:pt>
                <c:pt idx="8">
                  <c:v>0</c:v>
                </c:pt>
                <c:pt idx="9">
                  <c:v>0</c:v>
                </c:pt>
              </c:numCache>
            </c:numRef>
          </c:val>
          <c:extLst>
            <c:ext xmlns:c16="http://schemas.microsoft.com/office/drawing/2014/chart" uri="{C3380CC4-5D6E-409C-BE32-E72D297353CC}">
              <c16:uniqueId val="{00000000-2ABF-44AE-AA81-F62C7A7414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BF-44AE-AA81-F62C7A7414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BF-44AE-AA81-F62C7A7414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BF-44AE-AA81-F62C7A7414A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ABF-44AE-AA81-F62C7A7414A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ABF-44AE-AA81-F62C7A7414A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6-2ABF-44AE-AA81-F62C7A7414A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0.24</c:v>
                </c:pt>
                <c:pt idx="2">
                  <c:v>#N/A</c:v>
                </c:pt>
                <c:pt idx="3">
                  <c:v>0.73</c:v>
                </c:pt>
                <c:pt idx="4">
                  <c:v>#N/A</c:v>
                </c:pt>
                <c:pt idx="5">
                  <c:v>0.39</c:v>
                </c:pt>
                <c:pt idx="6">
                  <c:v>#N/A</c:v>
                </c:pt>
                <c:pt idx="7">
                  <c:v>0.13</c:v>
                </c:pt>
                <c:pt idx="8">
                  <c:v>#N/A</c:v>
                </c:pt>
                <c:pt idx="9">
                  <c:v>0.39</c:v>
                </c:pt>
              </c:numCache>
            </c:numRef>
          </c:val>
          <c:extLst>
            <c:ext xmlns:c16="http://schemas.microsoft.com/office/drawing/2014/chart" uri="{C3380CC4-5D6E-409C-BE32-E72D297353CC}">
              <c16:uniqueId val="{00000007-2ABF-44AE-AA81-F62C7A7414A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1.65</c:v>
                </c:pt>
                <c:pt idx="2">
                  <c:v>#N/A</c:v>
                </c:pt>
                <c:pt idx="3">
                  <c:v>3.6</c:v>
                </c:pt>
                <c:pt idx="4">
                  <c:v>#N/A</c:v>
                </c:pt>
                <c:pt idx="5">
                  <c:v>1.6</c:v>
                </c:pt>
                <c:pt idx="6">
                  <c:v>#N/A</c:v>
                </c:pt>
                <c:pt idx="7">
                  <c:v>2.1</c:v>
                </c:pt>
                <c:pt idx="8">
                  <c:v>#N/A</c:v>
                </c:pt>
                <c:pt idx="9">
                  <c:v>2.23</c:v>
                </c:pt>
              </c:numCache>
            </c:numRef>
          </c:val>
          <c:extLst>
            <c:ext xmlns:c16="http://schemas.microsoft.com/office/drawing/2014/chart" uri="{C3380CC4-5D6E-409C-BE32-E72D297353CC}">
              <c16:uniqueId val="{00000008-2ABF-44AE-AA81-F62C7A7414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10.31</c:v>
                </c:pt>
                <c:pt idx="2">
                  <c:v>#N/A</c:v>
                </c:pt>
                <c:pt idx="3">
                  <c:v>13.07</c:v>
                </c:pt>
                <c:pt idx="4">
                  <c:v>#N/A</c:v>
                </c:pt>
                <c:pt idx="5">
                  <c:v>11.2</c:v>
                </c:pt>
                <c:pt idx="6">
                  <c:v>#N/A</c:v>
                </c:pt>
                <c:pt idx="7">
                  <c:v>5.5</c:v>
                </c:pt>
                <c:pt idx="8">
                  <c:v>#N/A</c:v>
                </c:pt>
                <c:pt idx="9">
                  <c:v>6.26</c:v>
                </c:pt>
              </c:numCache>
            </c:numRef>
          </c:val>
          <c:extLst>
            <c:ext xmlns:c16="http://schemas.microsoft.com/office/drawing/2014/chart" uri="{C3380CC4-5D6E-409C-BE32-E72D297353CC}">
              <c16:uniqueId val="{00000009-2ABF-44AE-AA81-F62C7A7414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408</c:v>
                </c:pt>
                <c:pt idx="5">
                  <c:v>418</c:v>
                </c:pt>
                <c:pt idx="8">
                  <c:v>446</c:v>
                </c:pt>
                <c:pt idx="11">
                  <c:v>568</c:v>
                </c:pt>
                <c:pt idx="14">
                  <c:v>565</c:v>
                </c:pt>
              </c:numCache>
            </c:numRef>
          </c:val>
          <c:extLst>
            <c:ext xmlns:c16="http://schemas.microsoft.com/office/drawing/2014/chart" uri="{C3380CC4-5D6E-409C-BE32-E72D297353CC}">
              <c16:uniqueId val="{00000000-3CFA-43EA-BA24-D680864A45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FA-43EA-BA24-D680864A45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CFA-43EA-BA24-D680864A45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FA-43EA-BA24-D680864A45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116</c:v>
                </c:pt>
                <c:pt idx="3">
                  <c:v>85</c:v>
                </c:pt>
                <c:pt idx="6">
                  <c:v>68</c:v>
                </c:pt>
                <c:pt idx="9">
                  <c:v>54</c:v>
                </c:pt>
                <c:pt idx="12">
                  <c:v>61</c:v>
                </c:pt>
              </c:numCache>
            </c:numRef>
          </c:val>
          <c:extLst>
            <c:ext xmlns:c16="http://schemas.microsoft.com/office/drawing/2014/chart" uri="{C3380CC4-5D6E-409C-BE32-E72D297353CC}">
              <c16:uniqueId val="{00000004-3CFA-43EA-BA24-D680864A45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FA-43EA-BA24-D680864A45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FA-43EA-BA24-D680864A45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429</c:v>
                </c:pt>
                <c:pt idx="3">
                  <c:v>448</c:v>
                </c:pt>
                <c:pt idx="6">
                  <c:v>484</c:v>
                </c:pt>
                <c:pt idx="9">
                  <c:v>695</c:v>
                </c:pt>
                <c:pt idx="12">
                  <c:v>650</c:v>
                </c:pt>
              </c:numCache>
            </c:numRef>
          </c:val>
          <c:extLst>
            <c:ext xmlns:c16="http://schemas.microsoft.com/office/drawing/2014/chart" uri="{C3380CC4-5D6E-409C-BE32-E72D297353CC}">
              <c16:uniqueId val="{00000007-3CFA-43EA-BA24-D680864A45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c:v>
                </c:pt>
                <c:pt idx="2">
                  <c:v>#N/A</c:v>
                </c:pt>
                <c:pt idx="3">
                  <c:v>#N/A</c:v>
                </c:pt>
                <c:pt idx="4">
                  <c:v>115</c:v>
                </c:pt>
                <c:pt idx="5">
                  <c:v>#N/A</c:v>
                </c:pt>
                <c:pt idx="6">
                  <c:v>#N/A</c:v>
                </c:pt>
                <c:pt idx="7">
                  <c:v>106</c:v>
                </c:pt>
                <c:pt idx="8">
                  <c:v>#N/A</c:v>
                </c:pt>
                <c:pt idx="9">
                  <c:v>#N/A</c:v>
                </c:pt>
                <c:pt idx="10">
                  <c:v>181</c:v>
                </c:pt>
                <c:pt idx="11">
                  <c:v>#N/A</c:v>
                </c:pt>
                <c:pt idx="12">
                  <c:v>#N/A</c:v>
                </c:pt>
                <c:pt idx="13">
                  <c:v>146</c:v>
                </c:pt>
                <c:pt idx="14">
                  <c:v>#N/A</c:v>
                </c:pt>
              </c:numCache>
            </c:numRef>
          </c:val>
          <c:smooth val="0"/>
          <c:extLst>
            <c:ext xmlns:c16="http://schemas.microsoft.com/office/drawing/2014/chart" uri="{C3380CC4-5D6E-409C-BE32-E72D297353CC}">
              <c16:uniqueId val="{00000008-3CFA-43EA-BA24-D680864A45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5781</c:v>
                </c:pt>
                <c:pt idx="5">
                  <c:v>6437</c:v>
                </c:pt>
                <c:pt idx="8">
                  <c:v>6191</c:v>
                </c:pt>
                <c:pt idx="11">
                  <c:v>4270</c:v>
                </c:pt>
                <c:pt idx="14">
                  <c:v>4535</c:v>
                </c:pt>
              </c:numCache>
            </c:numRef>
          </c:val>
          <c:extLst>
            <c:ext xmlns:c16="http://schemas.microsoft.com/office/drawing/2014/chart" uri="{C3380CC4-5D6E-409C-BE32-E72D297353CC}">
              <c16:uniqueId val="{00000000-94E8-498F-9466-B75D6F1449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266</c:v>
                </c:pt>
                <c:pt idx="5">
                  <c:v>253</c:v>
                </c:pt>
                <c:pt idx="8">
                  <c:v>704</c:v>
                </c:pt>
                <c:pt idx="11">
                  <c:v>337</c:v>
                </c:pt>
                <c:pt idx="14">
                  <c:v>362</c:v>
                </c:pt>
              </c:numCache>
            </c:numRef>
          </c:val>
          <c:extLst>
            <c:ext xmlns:c16="http://schemas.microsoft.com/office/drawing/2014/chart" uri="{C3380CC4-5D6E-409C-BE32-E72D297353CC}">
              <c16:uniqueId val="{00000001-94E8-498F-9466-B75D6F1449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3757</c:v>
                </c:pt>
                <c:pt idx="5">
                  <c:v>4445</c:v>
                </c:pt>
                <c:pt idx="8">
                  <c:v>5024</c:v>
                </c:pt>
                <c:pt idx="11">
                  <c:v>5430</c:v>
                </c:pt>
                <c:pt idx="14">
                  <c:v>5289</c:v>
                </c:pt>
              </c:numCache>
            </c:numRef>
          </c:val>
          <c:extLst>
            <c:ext xmlns:c16="http://schemas.microsoft.com/office/drawing/2014/chart" uri="{C3380CC4-5D6E-409C-BE32-E72D297353CC}">
              <c16:uniqueId val="{00000002-94E8-498F-9466-B75D6F1449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E8-498F-9466-B75D6F1449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E8-498F-9466-B75D6F1449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c:v>
                </c:pt>
                <c:pt idx="3">
                  <c:v>1</c:v>
                </c:pt>
                <c:pt idx="6">
                  <c:v>9</c:v>
                </c:pt>
                <c:pt idx="9">
                  <c:v>7</c:v>
                </c:pt>
                <c:pt idx="12">
                  <c:v>4</c:v>
                </c:pt>
              </c:numCache>
            </c:numRef>
          </c:val>
          <c:extLst>
            <c:ext xmlns:c16="http://schemas.microsoft.com/office/drawing/2014/chart" uri="{C3380CC4-5D6E-409C-BE32-E72D297353CC}">
              <c16:uniqueId val="{00000005-94E8-498F-9466-B75D6F1449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405</c:v>
                </c:pt>
                <c:pt idx="3">
                  <c:v>275</c:v>
                </c:pt>
                <c:pt idx="6">
                  <c:v>154</c:v>
                </c:pt>
                <c:pt idx="9">
                  <c:v>18</c:v>
                </c:pt>
                <c:pt idx="12">
                  <c:v>27</c:v>
                </c:pt>
              </c:numCache>
            </c:numRef>
          </c:val>
          <c:extLst>
            <c:ext xmlns:c16="http://schemas.microsoft.com/office/drawing/2014/chart" uri="{C3380CC4-5D6E-409C-BE32-E72D297353CC}">
              <c16:uniqueId val="{00000006-94E8-498F-9466-B75D6F1449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4E8-498F-9466-B75D6F1449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980</c:v>
                </c:pt>
                <c:pt idx="3">
                  <c:v>873</c:v>
                </c:pt>
                <c:pt idx="6">
                  <c:v>760</c:v>
                </c:pt>
                <c:pt idx="9">
                  <c:v>830</c:v>
                </c:pt>
                <c:pt idx="12">
                  <c:v>935</c:v>
                </c:pt>
              </c:numCache>
            </c:numRef>
          </c:val>
          <c:extLst>
            <c:ext xmlns:c16="http://schemas.microsoft.com/office/drawing/2014/chart" uri="{C3380CC4-5D6E-409C-BE32-E72D297353CC}">
              <c16:uniqueId val="{00000008-94E8-498F-9466-B75D6F1449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E8-498F-9466-B75D6F1449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5738</c:v>
                </c:pt>
                <c:pt idx="3">
                  <c:v>6103</c:v>
                </c:pt>
                <c:pt idx="6">
                  <c:v>6302</c:v>
                </c:pt>
                <c:pt idx="9">
                  <c:v>6633</c:v>
                </c:pt>
                <c:pt idx="12">
                  <c:v>7268</c:v>
                </c:pt>
              </c:numCache>
            </c:numRef>
          </c:val>
          <c:extLst>
            <c:ext xmlns:c16="http://schemas.microsoft.com/office/drawing/2014/chart" uri="{C3380CC4-5D6E-409C-BE32-E72D297353CC}">
              <c16:uniqueId val="{0000000A-94E8-498F-9466-B75D6F1449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E8-498F-9466-B75D6F1449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1709</c:v>
                </c:pt>
                <c:pt idx="1">
                  <c:v>2009</c:v>
                </c:pt>
                <c:pt idx="2">
                  <c:v>2059</c:v>
                </c:pt>
              </c:numCache>
            </c:numRef>
          </c:val>
          <c:extLst>
            <c:ext xmlns:c16="http://schemas.microsoft.com/office/drawing/2014/chart" uri="{C3380CC4-5D6E-409C-BE32-E72D297353CC}">
              <c16:uniqueId val="{00000000-7CFA-4FAB-A76A-424F7B418C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658</c:v>
                </c:pt>
                <c:pt idx="1">
                  <c:v>630</c:v>
                </c:pt>
                <c:pt idx="2">
                  <c:v>631</c:v>
                </c:pt>
              </c:numCache>
            </c:numRef>
          </c:val>
          <c:extLst>
            <c:ext xmlns:c16="http://schemas.microsoft.com/office/drawing/2014/chart" uri="{C3380CC4-5D6E-409C-BE32-E72D297353CC}">
              <c16:uniqueId val="{00000001-7CFA-4FAB-A76A-424F7B418C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2467</c:v>
                </c:pt>
                <c:pt idx="1">
                  <c:v>2591</c:v>
                </c:pt>
                <c:pt idx="2">
                  <c:v>2543</c:v>
                </c:pt>
              </c:numCache>
            </c:numRef>
          </c:val>
          <c:extLst>
            <c:ext xmlns:c16="http://schemas.microsoft.com/office/drawing/2014/chart" uri="{C3380CC4-5D6E-409C-BE32-E72D297353CC}">
              <c16:uniqueId val="{00000002-7CFA-4FAB-A76A-424F7B418C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{6906EF14-C01F-4075-B14E-62A2CA7BDA8D}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D11-4BAB-ACB8-4715CD9F5D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{99048D4A-2470-4B1B-A607-F7DAEDE6511C}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11-4BAB-ACB8-4715CD9F5D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{6857B38D-C736-45E5-B8C0-748C044BACFA}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11-4BAB-ACB8-4715CD9F5D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{D0753F7A-AE0D-4728-8738-B898F2C8956D}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11-4BAB-ACB8-4715CD9F5D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{6A1301A9-DC90-45A7-B398-E66106121E5E}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11-4BAB-ACB8-4715CD9F5D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{3DEAC14A-6B60-498A-B518-FBB805B2AF45}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D11-4BAB-ACB8-4715CD9F5D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{4DE9FCEE-A6BF-4A3E-BA9A-393153FA634A}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D11-4BAB-ACB8-4715CD9F5D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{AB1FB890-C15D-47AA-8464-2CE9FBBBBAF7}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D11-4BAB-ACB8-4715CD9F5D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{78B05B51-EC67-4F9D-8580-1331C9683977}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D11-4BAB-ACB8-4715CD9F5D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38.299999999999997</c:v>
                </c:pt>
                <c:pt idx="16">
                  <c:v>39.700000000000003</c:v>
                </c:pt>
                <c:pt idx="24">
                  <c:v>40.200000000000003</c:v>
                </c:pt>
                <c:pt idx="32">
                  <c:v>41.5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D11-4BAB-ACB8-4715CD9F5D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{3B8C3B2E-8042-4149-BA1E-704893C07852}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D11-4BAB-ACB8-4715CD9F5D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{1B94E9D2-4F0A-41CE-AF6E-922E9C088574}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11-4BAB-ACB8-4715CD9F5D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{C50E23D0-9420-4951-8B8B-3DB59F41D88C}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11-4BAB-ACB8-4715CD9F5D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{90757961-D44F-44E8-82D8-DA46719FBF5D}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11-4BAB-ACB8-4715CD9F5D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{E35F8E03-34A3-4B75-908E-F591C75F6A7F}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11-4BAB-ACB8-4715CD9F5DB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{61376FBE-1C8F-4123-A59C-79015A31D0CF}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D11-4BAB-ACB8-4715CD9F5DB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{01E0E178-0AAD-483C-A93B-97787672511D}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D11-4BAB-ACB8-4715CD9F5DB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{131D77B6-BD08-46E6-9CC3-6B04672A2881}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D11-4BAB-ACB8-4715CD9F5DB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{C724ED56-CACD-4843-834E-F536FDB7A68E}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D11-4BAB-ACB8-4715CD9F5D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D11-4BAB-ACB8-4715CD9F5DB3}"/>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{54123321-E74B-4B10-8614-8FBB2AB05F1E}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E46-4D5E-AD66-EA5E98C3B0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{21C3C988-E1BF-4DCC-A0EB-94012064A368}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46-4D5E-AD66-EA5E98C3B0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{0B6CB32E-C4F5-415C-B63F-33158961203A}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46-4D5E-AD66-EA5E98C3B0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{50D9AD0F-DBD8-4E98-AA14-11E35164926A}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46-4D5E-AD66-EA5E98C3B0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{474A720B-52B4-4E6C-85F9-A9B8833FCD67}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46-4D5E-AD66-EA5E98C3B05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{140B61DF-93E7-4129-95F2-D5346C6FE788}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E46-4D5E-AD66-EA5E98C3B05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{8F1CBE22-AACD-4781-AD45-45B56488945C}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E46-4D5E-AD66-EA5E98C3B05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{E381153D-B218-4198-AC2B-686E8817FFDB}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E46-4D5E-AD66-EA5E98C3B05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{A40D0950-DBAA-457D-BE0B-ECF7C880B41D}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E46-4D5E-AD66-EA5E98C3B0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4.3</c:v>
                </c:pt>
                <c:pt idx="24">
                  <c:v>4.8</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46-4D5E-AD66-EA5E98C3B0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{BAAF26CC-1E6E-4F2F-8683-B272CF16B517}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E46-4D5E-AD66-EA5E98C3B0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{89A2EF04-8FBE-415D-B8B5-FA566C5E74BC}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46-4D5E-AD66-EA5E98C3B0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{5A64AF60-2059-4EA2-AE52-C4477F5CC4CB}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46-4D5E-AD66-EA5E98C3B0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{CA017CF6-C5EA-4139-BF97-05330256D52F}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46-4D5E-AD66-EA5E98C3B0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{FBA05FD7-9DDF-45C4-8E2D-2B835082ED43}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46-4D5E-AD66-EA5E98C3B05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{AB34731B-1F3D-447C-9021-3E379024CB71}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E46-4D5E-AD66-EA5E98C3B05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{69B5FDCF-FB75-4598-9C0D-112B1622785A}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E46-4D5E-AD66-EA5E98C3B05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{B925A54D-1478-4087-A2A2-BF9558682384}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E46-4D5E-AD66-EA5E98C3B05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{715CBD8C-7172-45E9-96D9-74EFEF90FBEC}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E46-4D5E-AD66-EA5E98C3B0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46-4D5E-AD66-EA5E98C3B05B}"/>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事業の償還開始により増加すると見込める。また、公営企業債の元利償還金に対する繰入金も増加しており、海底送水管の敷設更新計画に伴い公営企業債元利償還金の繰入金の増加に伴う分子が増加することが見込め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満期一括償還地方債該当無し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将来負担比率は前年度に引き続きマイナスとなり、類似団体等と比較しても良好である。</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組み将来負担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各目的に対応するため、計画的な積立を行っており増額となっている。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今後も計画的な積立を行い、各目的達成のため効率的な活用を図る。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庁舎建設・高齢者福祉・ふるさと創生・まちなみ保存・ヤマネコ保護等の事業に充当し活用する。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各目的に対応するため、計画的な積立を行っており増額となっている。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各基金の目的に係る事業内容等を精査し、国の制度等を活用しながら計画的かつ適正な活用に努める。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は島嶼性の町であり、各種行政サービスの提供が多種多様となっている。住民サービス維持のためにも財源不足等への備えが必要となる。また、今後控える庁舎建設及び移転により多額の費用が伴うことが考えられる。今後の財源不足等、不測の事態へ対応するため、計画的な積立を行ってきたことによる増額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今後も計画的な積立を行い、将来の財源不足等の事態に備える。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財政負担軽減を図るため、計画的な繰上げ償還等を行う。その財源とするため、計画的な積立を行っており増額となっている。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計画的な積立や高利率の既発債残高の繰上償還による将来負担の軽減、平準化を図る。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a:t>
          </a:r>
          <a:r>
            <a:rPr kumimoji="1" lang="en-US" altLang="ja-JP" sz="1100">
              <a:latin typeface="ＭＳ Ｐゴシック" panose="020B0600070205080204" pitchFamily="50" charset="-128"/>
              <a:ea typeface="ＭＳ Ｐゴシック" panose="020B0600070205080204" pitchFamily="50" charset="-128"/>
            </a:rPr>
            <a:t>17.2</a:t>
          </a:r>
          <a:r>
            <a:rPr kumimoji="1" lang="ja-JP" altLang="en-US" sz="1100">
              <a:latin typeface="ＭＳ Ｐゴシック" panose="020B0600070205080204" pitchFamily="50" charset="-128"/>
              <a:ea typeface="ＭＳ Ｐゴシック" panose="020B0600070205080204" pitchFamily="50" charset="-128"/>
            </a:rPr>
            <a:t>ポイント低いが、年々増加傾向にあり、前年度比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ポイント増加している。今後も個別施設計画を活用し、有形固定資産の計画的な維持管理に努る。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140153</xdr:rowOff>
    </xdr:from>
    <xdr:to>
      <xdr:col>23</xdr:col>
      <xdr:colOff>136525</xdr:colOff>
      <xdr:row>33</xdr:row>
      <xdr:rowOff>70303</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118580</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637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8799</xdr:rowOff>
    </xdr:from>
    <xdr:to>
      <xdr:col>19</xdr:col>
      <xdr:colOff>187325</xdr:colOff>
      <xdr:row>33</xdr:row>
      <xdr:rowOff>110399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19503</xdr:rowOff>
    </xdr:from>
    <xdr:to>
      <xdr:col>23</xdr:col>
      <xdr:colOff>85725</xdr:colOff>
      <xdr:row>33</xdr:row>
      <xdr:rowOff>59599</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4051300" y="644887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24221</xdr:rowOff>
    </xdr:from>
    <xdr:to>
      <xdr:col>15</xdr:col>
      <xdr:colOff>187325</xdr:colOff>
      <xdr:row>33</xdr:row>
      <xdr:rowOff>125820</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453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59599</xdr:rowOff>
    </xdr:from>
    <xdr:to>
      <xdr:col>19</xdr:col>
      <xdr:colOff>136525</xdr:colOff>
      <xdr:row>33</xdr:row>
      <xdr:rowOff>75021</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648897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67401</xdr:rowOff>
    </xdr:from>
    <xdr:to>
      <xdr:col>11</xdr:col>
      <xdr:colOff>187325</xdr:colOff>
      <xdr:row>33</xdr:row>
      <xdr:rowOff>169001</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476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75021</xdr:rowOff>
    </xdr:from>
    <xdr:to>
      <xdr:col>15</xdr:col>
      <xdr:colOff>136525</xdr:colOff>
      <xdr:row>33</xdr:row>
      <xdr:rowOff>118201</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2527300" y="65043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101526</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116948</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54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160128</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235.3%</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89.2</a:t>
          </a:r>
          <a:r>
            <a:rPr kumimoji="1" lang="ja-JP" altLang="en-US" sz="1100">
              <a:latin typeface="ＭＳ Ｐゴシック" panose="020B0600070205080204" pitchFamily="50" charset="-128"/>
              <a:ea typeface="ＭＳ Ｐゴシック" panose="020B0600070205080204" pitchFamily="50" charset="-128"/>
            </a:rPr>
            <a:t>ポイント増、類似団体と比較すると</a:t>
          </a:r>
          <a:r>
            <a:rPr kumimoji="1" lang="en-US" altLang="ja-JP" sz="1100">
              <a:latin typeface="ＭＳ Ｐゴシック" panose="020B0600070205080204" pitchFamily="50" charset="-128"/>
              <a:ea typeface="ＭＳ Ｐゴシック" panose="020B0600070205080204" pitchFamily="50" charset="-128"/>
            </a:rPr>
            <a:t>40.8</a:t>
          </a:r>
          <a:r>
            <a:rPr kumimoji="1" lang="ja-JP" altLang="en-US" sz="1100">
              <a:latin typeface="ＭＳ Ｐゴシック" panose="020B0600070205080204" pitchFamily="50" charset="-128"/>
              <a:ea typeface="ＭＳ Ｐゴシック" panose="020B0600070205080204" pitchFamily="50" charset="-128"/>
            </a:rPr>
            <a:t>ポイント低い高い数値となっている。これは、複合型福祉施設整備に伴う地方債発行が増加したことが考えられる。今後も同事業等で地方債の発行の増加が見込まれるが、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100">
              <a:latin typeface="ＭＳ Ｐゴシック" panose="020B0600070205080204" pitchFamily="50" charset="-128"/>
              <a:ea typeface="ＭＳ Ｐゴシック" panose="020B0600070205080204" pitchFamily="50" charset="-128"/>
            </a:rPr>
            <a:t>公債費の発行・抑制に引続き取組くんでいく。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161212</xdr:rowOff>
    </xdr:from>
    <xdr:to>
      <xdr:col>76</xdr:col>
      <xdr:colOff>73025</xdr:colOff>
      <xdr:row>33</xdr:row>
      <xdr:rowOff>91362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4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139639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39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96753</xdr:rowOff>
    </xdr:from>
    <xdr:to>
      <xdr:col>72</xdr:col>
      <xdr:colOff>123825</xdr:colOff>
      <xdr:row>34</xdr:row>
      <xdr:rowOff>26903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40562</xdr:rowOff>
    </xdr:from>
    <xdr:to>
      <xdr:col>76</xdr:col>
      <xdr:colOff>22225</xdr:colOff>
      <xdr:row>33</xdr:row>
      <xdr:rowOff>147553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469937"/>
          <a:ext cx="711200" cy="10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18030</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36727" y="661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12519</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6713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22316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6990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30299</xdr:rowOff>
    </xdr:from>
    <xdr:to>
      <xdr:col>10</xdr:col>
      <xdr:colOff>165100</xdr:colOff>
      <xdr:row>37</xdr:row>
      <xdr:rowOff>131899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39</xdr:row>
      <xdr:rowOff>22316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019300" y="6424749"/>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123026</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6780</xdr:rowOff>
    </xdr:from>
    <xdr:to>
      <xdr:col>55</xdr:col>
      <xdr:colOff>50800</xdr:colOff>
      <xdr:row>41</xdr:row>
      <xdr:rowOff>108380</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70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156657</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70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5525</xdr:rowOff>
    </xdr:from>
    <xdr:to>
      <xdr:col>50</xdr:col>
      <xdr:colOff>165100</xdr:colOff>
      <xdr:row>41</xdr:row>
      <xdr:rowOff>107125</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56325</xdr:rowOff>
    </xdr:from>
    <xdr:to>
      <xdr:col>55</xdr:col>
      <xdr:colOff>0</xdr:colOff>
      <xdr:row>41</xdr:row>
      <xdr:rowOff>57580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9639300" y="7085775"/>
          <a:ext cx="838200" cy="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15797</xdr:rowOff>
    </xdr:from>
    <xdr:to>
      <xdr:col>46</xdr:col>
      <xdr:colOff>38100</xdr:colOff>
      <xdr:row>41</xdr:row>
      <xdr:rowOff>117397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56325</xdr:rowOff>
    </xdr:from>
    <xdr:to>
      <xdr:col>50</xdr:col>
      <xdr:colOff>114300</xdr:colOff>
      <xdr:row>41</xdr:row>
      <xdr:rowOff>66597</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085775"/>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14863</xdr:rowOff>
    </xdr:from>
    <xdr:to>
      <xdr:col>41</xdr:col>
      <xdr:colOff>101600</xdr:colOff>
      <xdr:row>41</xdr:row>
      <xdr:rowOff>116463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70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65663</xdr:rowOff>
    </xdr:from>
    <xdr:to>
      <xdr:col>45</xdr:col>
      <xdr:colOff>177800</xdr:colOff>
      <xdr:row>41</xdr:row>
      <xdr:rowOff>66597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861300" y="7095113"/>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98252</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71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108524</xdr:rowOff>
    </xdr:from>
    <xdr:ext cx="534377"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83111" y="71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107590</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71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公営住宅】&#10;有形固定資産減価償却率グラフ枠">
          <a:extLst>
            <a:ext uri="{FF2B5EF4-FFF2-40B4-BE49-F238E27FC236}">
              <a16:creationId xmlns:a16="http://schemas.microsoft.com/office/drawing/2014/main" id="{00000000-0008-0000-0100-0000B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179" name="【公営住宅】&#10;有形固定資産減価償却率最小値テキスト">
          <a:extLst>
            <a:ext uri="{FF2B5EF4-FFF2-40B4-BE49-F238E27FC236}">
              <a16:creationId xmlns:a16="http://schemas.microsoft.com/office/drawing/2014/main" id="{00000000-0008-0000-0100-0000B300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1" name="【公営住宅】&#10;有形固定資産減価償却率最大値テキスト">
          <a:extLst>
            <a:ext uri="{FF2B5EF4-FFF2-40B4-BE49-F238E27FC236}">
              <a16:creationId xmlns:a16="http://schemas.microsoft.com/office/drawing/2014/main" id="{00000000-0008-0000-0100-0000B5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183" name="【公営住宅】&#10;有形固定資産減価償却率平均値テキスト">
          <a:extLst>
            <a:ext uri="{FF2B5EF4-FFF2-40B4-BE49-F238E27FC236}">
              <a16:creationId xmlns:a16="http://schemas.microsoft.com/office/drawing/2014/main" id="{00000000-0008-0000-0100-0000B7000000}"/>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186" name="フローチャート: 判断 185">
          <a:extLst>
            <a:ext uri="{FF2B5EF4-FFF2-40B4-BE49-F238E27FC236}">
              <a16:creationId xmlns:a16="http://schemas.microsoft.com/office/drawing/2014/main" id="{00000000-0008-0000-0100-0000BA00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187" name="フローチャート: 判断 186">
          <a:extLst>
            <a:ext uri="{FF2B5EF4-FFF2-40B4-BE49-F238E27FC236}">
              <a16:creationId xmlns:a16="http://schemas.microsoft.com/office/drawing/2014/main" id="{00000000-0008-0000-0100-0000BB00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72407</xdr:rowOff>
    </xdr:from>
    <xdr:ext cx="405111" cy="259045"/>
    <xdr:sp macro="" textlink="">
      <xdr:nvSpPr>
        <xdr:cNvPr id="194" name="【公営住宅】&#10;有形固定資産減価償却率該当値テキスト">
          <a:extLst>
            <a:ext uri="{FF2B5EF4-FFF2-40B4-BE49-F238E27FC236}">
              <a16:creationId xmlns:a16="http://schemas.microsoft.com/office/drawing/2014/main" id="{00000000-0008-0000-0100-0000C2000000}"/>
            </a:ext>
          </a:extLst>
        </xdr:cNvPr>
        <xdr:cNvSpPr txBox="1"/>
      </xdr:nvSpPr>
      <xdr:spPr>
        <a:xfrm>
          <a:off x="4673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82</xdr:row>
      <xdr:rowOff>163830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3797300" y="14203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34289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2908300" y="14222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93345</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2019300" y="142646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01" name="n_1aveValue【公営住宅】&#10;有形固定資産減価償却率">
          <a:extLst>
            <a:ext uri="{FF2B5EF4-FFF2-40B4-BE49-F238E27FC236}">
              <a16:creationId xmlns:a16="http://schemas.microsoft.com/office/drawing/2014/main" id="{00000000-0008-0000-0100-0000C900000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02" name="n_2aveValue【公営住宅】&#10;有形固定資産減価償却率">
          <a:extLst>
            <a:ext uri="{FF2B5EF4-FFF2-40B4-BE49-F238E27FC236}">
              <a16:creationId xmlns:a16="http://schemas.microsoft.com/office/drawing/2014/main" id="{00000000-0008-0000-0100-0000CA000000}"/>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03" name="n_3aveValue【公営住宅】&#10;有形固定資産減価償却率">
          <a:extLst>
            <a:ext uri="{FF2B5EF4-FFF2-40B4-BE49-F238E27FC236}">
              <a16:creationId xmlns:a16="http://schemas.microsoft.com/office/drawing/2014/main" id="{00000000-0008-0000-0100-0000CB000000}"/>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204" name="n_1mainValue【公営住宅】&#10;有形固定資産減価償却率">
          <a:extLst>
            <a:ext uri="{FF2B5EF4-FFF2-40B4-BE49-F238E27FC236}">
              <a16:creationId xmlns:a16="http://schemas.microsoft.com/office/drawing/2014/main" id="{00000000-0008-0000-0100-0000CC000000}"/>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205" name="n_2mainValue【公営住宅】&#10;有形固定資産減価償却率">
          <a:extLst>
            <a:ext uri="{FF2B5EF4-FFF2-40B4-BE49-F238E27FC236}">
              <a16:creationId xmlns:a16="http://schemas.microsoft.com/office/drawing/2014/main" id="{00000000-0008-0000-0100-0000CD000000}"/>
            </a:ext>
          </a:extLst>
        </xdr:cNvPr>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206" name="n_3mainValue【公営住宅】&#10;有形固定資産減価償却率">
          <a:extLst>
            <a:ext uri="{FF2B5EF4-FFF2-40B4-BE49-F238E27FC236}">
              <a16:creationId xmlns:a16="http://schemas.microsoft.com/office/drawing/2014/main" id="{00000000-0008-0000-0100-0000CE000000}"/>
            </a:ext>
          </a:extLst>
        </xdr:cNvPr>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a:extLst>
            <a:ext uri="{FF2B5EF4-FFF2-40B4-BE49-F238E27FC236}">
              <a16:creationId xmlns:a16="http://schemas.microsoft.com/office/drawing/2014/main" id="{00000000-0008-0000-0100-0000E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31" name="【公営住宅】&#10;一人当たり面積最小値テキスト">
          <a:extLst>
            <a:ext uri="{FF2B5EF4-FFF2-40B4-BE49-F238E27FC236}">
              <a16:creationId xmlns:a16="http://schemas.microsoft.com/office/drawing/2014/main" id="{00000000-0008-0000-0100-0000E700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33" name="【公営住宅】&#10;一人当たり面積最大値テキスト">
          <a:extLst>
            <a:ext uri="{FF2B5EF4-FFF2-40B4-BE49-F238E27FC236}">
              <a16:creationId xmlns:a16="http://schemas.microsoft.com/office/drawing/2014/main" id="{00000000-0008-0000-0100-0000E900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235" name="【公営住宅】&#10;一人当たり面積平均値テキスト">
          <a:extLst>
            <a:ext uri="{FF2B5EF4-FFF2-40B4-BE49-F238E27FC236}">
              <a16:creationId xmlns:a16="http://schemas.microsoft.com/office/drawing/2014/main" id="{00000000-0008-0000-0100-0000EB00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66663</xdr:rowOff>
    </xdr:from>
    <xdr:to>
      <xdr:col>55</xdr:col>
      <xdr:colOff>50800</xdr:colOff>
      <xdr:row>85</xdr:row>
      <xdr:rowOff>168263</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46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45090</xdr:rowOff>
    </xdr:from>
    <xdr:ext cx="469744" cy="259045"/>
    <xdr:sp macro="" textlink="">
      <xdr:nvSpPr>
        <xdr:cNvPr id="246" name="【公営住宅】&#10;一人当たり面積該当値テキスト">
          <a:extLst>
            <a:ext uri="{FF2B5EF4-FFF2-40B4-BE49-F238E27FC236}">
              <a16:creationId xmlns:a16="http://schemas.microsoft.com/office/drawing/2014/main" id="{00000000-0008-0000-0100-0000F6000000}"/>
            </a:ext>
          </a:extLst>
        </xdr:cNvPr>
        <xdr:cNvSpPr txBox="1"/>
      </xdr:nvSpPr>
      <xdr:spPr>
        <a:xfrm>
          <a:off x="10515600" y="1461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65100</xdr:rowOff>
    </xdr:from>
    <xdr:to>
      <xdr:col>50</xdr:col>
      <xdr:colOff>165100</xdr:colOff>
      <xdr:row>85</xdr:row>
      <xdr:rowOff>166700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46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115900</xdr:rowOff>
    </xdr:from>
    <xdr:to>
      <xdr:col>55</xdr:col>
      <xdr:colOff>0</xdr:colOff>
      <xdr:row>85</xdr:row>
      <xdr:rowOff>117463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9639300" y="14689150"/>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65063</xdr:rowOff>
    </xdr:from>
    <xdr:to>
      <xdr:col>46</xdr:col>
      <xdr:colOff>38100</xdr:colOff>
      <xdr:row>85</xdr:row>
      <xdr:rowOff>166663</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46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115863</xdr:rowOff>
    </xdr:from>
    <xdr:to>
      <xdr:col>50</xdr:col>
      <xdr:colOff>114300</xdr:colOff>
      <xdr:row>85</xdr:row>
      <xdr:rowOff>115900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8750300" y="1468911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132271</xdr:rowOff>
    </xdr:from>
    <xdr:to>
      <xdr:col>41</xdr:col>
      <xdr:colOff>101600</xdr:colOff>
      <xdr:row>86</xdr:row>
      <xdr:rowOff>62421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47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115863</xdr:rowOff>
    </xdr:from>
    <xdr:to>
      <xdr:col>45</xdr:col>
      <xdr:colOff>177800</xdr:colOff>
      <xdr:row>86</xdr:row>
      <xdr:rowOff>11621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468911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253" name="n_1aveValue【公営住宅】&#10;一人当たり面積">
          <a:extLst>
            <a:ext uri="{FF2B5EF4-FFF2-40B4-BE49-F238E27FC236}">
              <a16:creationId xmlns:a16="http://schemas.microsoft.com/office/drawing/2014/main" id="{00000000-0008-0000-0100-0000FD00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254" name="n_2aveValue【公営住宅】&#10;一人当たり面積">
          <a:extLst>
            <a:ext uri="{FF2B5EF4-FFF2-40B4-BE49-F238E27FC236}">
              <a16:creationId xmlns:a16="http://schemas.microsoft.com/office/drawing/2014/main" id="{00000000-0008-0000-0100-0000FE00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255" name="n_3aveValue【公営住宅】&#10;一人当たり面積">
          <a:extLst>
            <a:ext uri="{FF2B5EF4-FFF2-40B4-BE49-F238E27FC236}">
              <a16:creationId xmlns:a16="http://schemas.microsoft.com/office/drawing/2014/main" id="{00000000-0008-0000-0100-0000FF00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157827</xdr:rowOff>
    </xdr:from>
    <xdr:ext cx="469744" cy="259045"/>
    <xdr:sp macro="" textlink="">
      <xdr:nvSpPr>
        <xdr:cNvPr id="256" name="n_1mainValue【公営住宅】&#10;一人当たり面積">
          <a:extLst>
            <a:ext uri="{FF2B5EF4-FFF2-40B4-BE49-F238E27FC236}">
              <a16:creationId xmlns:a16="http://schemas.microsoft.com/office/drawing/2014/main" id="{00000000-0008-0000-0100-000000010000}"/>
            </a:ext>
          </a:extLst>
        </xdr:cNvPr>
        <xdr:cNvSpPr txBox="1"/>
      </xdr:nvSpPr>
      <xdr:spPr>
        <a:xfrm>
          <a:off x="9391727" y="147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157790</xdr:rowOff>
    </xdr:from>
    <xdr:ext cx="469744" cy="259045"/>
    <xdr:sp macro="" textlink="">
      <xdr:nvSpPr>
        <xdr:cNvPr id="257" name="n_2mainValue【公営住宅】&#10;一人当たり面積">
          <a:extLst>
            <a:ext uri="{FF2B5EF4-FFF2-40B4-BE49-F238E27FC236}">
              <a16:creationId xmlns:a16="http://schemas.microsoft.com/office/drawing/2014/main" id="{00000000-0008-0000-0100-000001010000}"/>
            </a:ext>
          </a:extLst>
        </xdr:cNvPr>
        <xdr:cNvSpPr txBox="1"/>
      </xdr:nvSpPr>
      <xdr:spPr>
        <a:xfrm>
          <a:off x="8515427" y="147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53548</xdr:rowOff>
    </xdr:from>
    <xdr:ext cx="469744" cy="259045"/>
    <xdr:sp macro="" textlink="">
      <xdr:nvSpPr>
        <xdr:cNvPr id="258" name="n_3mainValue【公営住宅】&#10;一人当たり面積">
          <a:extLst>
            <a:ext uri="{FF2B5EF4-FFF2-40B4-BE49-F238E27FC236}">
              <a16:creationId xmlns:a16="http://schemas.microsoft.com/office/drawing/2014/main" id="{00000000-0008-0000-0100-000002010000}"/>
            </a:ext>
          </a:extLst>
        </xdr:cNvPr>
        <xdr:cNvSpPr txBox="1"/>
      </xdr:nvSpPr>
      <xdr:spPr>
        <a:xfrm>
          <a:off x="7626427" y="1479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港湾・漁港】&#10;有形固定資産減価償却率グラフ枠">
          <a:extLst>
            <a:ext uri="{FF2B5EF4-FFF2-40B4-BE49-F238E27FC236}">
              <a16:creationId xmlns:a16="http://schemas.microsoft.com/office/drawing/2014/main" id="{00000000-0008-0000-0100-00001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285" name="【港湾・漁港】&#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287" name="【港湾・漁港】&#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289" name="【港湾・漁港】&#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67855</xdr:rowOff>
    </xdr:from>
    <xdr:to>
      <xdr:col>24</xdr:col>
      <xdr:colOff>114300</xdr:colOff>
      <xdr:row>104</xdr:row>
      <xdr:rowOff>169455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46282</xdr:rowOff>
    </xdr:from>
    <xdr:ext cx="405111" cy="259045"/>
    <xdr:sp macro="" textlink="">
      <xdr:nvSpPr>
        <xdr:cNvPr id="300" name="【港湾・漁港】&#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107043</xdr:rowOff>
    </xdr:from>
    <xdr:to>
      <xdr:col>20</xdr:col>
      <xdr:colOff>38100</xdr:colOff>
      <xdr:row>105</xdr:row>
      <xdr:rowOff>37193</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118655</xdr:rowOff>
    </xdr:from>
    <xdr:to>
      <xdr:col>24</xdr:col>
      <xdr:colOff>63500</xdr:colOff>
      <xdr:row>104</xdr:row>
      <xdr:rowOff>157843</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3797300" y="1794945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23949</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flipV="1">
          <a:off x="2908300" y="179886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xdr:rowOff>
    </xdr:from>
    <xdr:to>
      <xdr:col>10</xdr:col>
      <xdr:colOff>165100</xdr:colOff>
      <xdr:row>105</xdr:row>
      <xdr:rowOff>102507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51707</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2019300" y="180261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07" name="n_1aveValue【港湾・漁港】&#10;有形固定資産減価償却率">
          <a:extLst>
            <a:ext uri="{FF2B5EF4-FFF2-40B4-BE49-F238E27FC236}">
              <a16:creationId xmlns:a16="http://schemas.microsoft.com/office/drawing/2014/main" id="{00000000-0008-0000-0100-000033010000}"/>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08" name="n_2aveValue【港湾・漁港】&#10;有形固定資産減価償却率">
          <a:extLst>
            <a:ext uri="{FF2B5EF4-FFF2-40B4-BE49-F238E27FC236}">
              <a16:creationId xmlns:a16="http://schemas.microsoft.com/office/drawing/2014/main" id="{00000000-0008-0000-0100-000034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09" name="n_3aveValue【港湾・漁港】&#10;有形固定資産減価償却率">
          <a:extLst>
            <a:ext uri="{FF2B5EF4-FFF2-40B4-BE49-F238E27FC236}">
              <a16:creationId xmlns:a16="http://schemas.microsoft.com/office/drawing/2014/main" id="{00000000-0008-0000-0100-00003501000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28320</xdr:rowOff>
    </xdr:from>
    <xdr:ext cx="405111" cy="259045"/>
    <xdr:sp macro="" textlink="">
      <xdr:nvSpPr>
        <xdr:cNvPr id="310" name="n_1mainValue【港湾・漁港】&#10;有形固定資産減価償却率">
          <a:extLst>
            <a:ext uri="{FF2B5EF4-FFF2-40B4-BE49-F238E27FC236}">
              <a16:creationId xmlns:a16="http://schemas.microsoft.com/office/drawing/2014/main" id="{00000000-0008-0000-0100-000036010000}"/>
            </a:ext>
          </a:extLst>
        </xdr:cNvPr>
        <xdr:cNvSpPr txBox="1"/>
      </xdr:nvSpPr>
      <xdr:spPr>
        <a:xfrm>
          <a:off x="3582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311" name="n_2mainValue【港湾・漁港】&#10;有形固定資産減価償却率">
          <a:extLst>
            <a:ext uri="{FF2B5EF4-FFF2-40B4-BE49-F238E27FC236}">
              <a16:creationId xmlns:a16="http://schemas.microsoft.com/office/drawing/2014/main" id="{00000000-0008-0000-0100-000037010000}"/>
            </a:ext>
          </a:extLst>
        </xdr:cNvPr>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93634</xdr:rowOff>
    </xdr:from>
    <xdr:ext cx="405111" cy="259045"/>
    <xdr:sp macro="" textlink="">
      <xdr:nvSpPr>
        <xdr:cNvPr id="312" name="n_3mainValue【港湾・漁港】&#10;有形固定資産減価償却率">
          <a:extLst>
            <a:ext uri="{FF2B5EF4-FFF2-40B4-BE49-F238E27FC236}">
              <a16:creationId xmlns:a16="http://schemas.microsoft.com/office/drawing/2014/main" id="{00000000-0008-0000-0100-000038010000}"/>
            </a:ext>
          </a:extLst>
        </xdr:cNvPr>
        <xdr:cNvSpPr txBox="1"/>
      </xdr:nvSpPr>
      <xdr:spPr>
        <a:xfrm>
          <a:off x="1816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港湾・漁港】&#10;一人当たり有形固定資産（償却資産）額グラフ枠">
          <a:extLst>
            <a:ext uri="{FF2B5EF4-FFF2-40B4-BE49-F238E27FC236}">
              <a16:creationId xmlns:a16="http://schemas.microsoft.com/office/drawing/2014/main" id="{00000000-0008-0000-0100-00004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337" name="【港湾・漁港】&#10;一人当たり有形固定資産（償却資産）額最小値テキスト">
          <a:extLst>
            <a:ext uri="{FF2B5EF4-FFF2-40B4-BE49-F238E27FC236}">
              <a16:creationId xmlns:a16="http://schemas.microsoft.com/office/drawing/2014/main" id="{00000000-0008-0000-0100-000051010000}"/>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339" name="【港湾・漁港】&#10;一人当たり有形固定資産（償却資産）額最大値テキスト">
          <a:extLst>
            <a:ext uri="{FF2B5EF4-FFF2-40B4-BE49-F238E27FC236}">
              <a16:creationId xmlns:a16="http://schemas.microsoft.com/office/drawing/2014/main" id="{00000000-0008-0000-0100-00005301000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341" name="【港湾・漁港】&#10;一人当たり有形固定資産（償却資産）額平均値テキスト">
          <a:extLst>
            <a:ext uri="{FF2B5EF4-FFF2-40B4-BE49-F238E27FC236}">
              <a16:creationId xmlns:a16="http://schemas.microsoft.com/office/drawing/2014/main" id="{00000000-0008-0000-0100-000055010000}"/>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100611</xdr:rowOff>
    </xdr:from>
    <xdr:to>
      <xdr:col>55</xdr:col>
      <xdr:colOff>50800</xdr:colOff>
      <xdr:row>109</xdr:row>
      <xdr:rowOff>30761</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10426700" y="186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45662</xdr:rowOff>
    </xdr:from>
    <xdr:ext cx="534377" cy="259045"/>
    <xdr:sp macro="" textlink="">
      <xdr:nvSpPr>
        <xdr:cNvPr id="352" name="【港湾・漁港】&#10;一人当たり有形固定資産（償却資産）額該当値テキスト">
          <a:extLst>
            <a:ext uri="{FF2B5EF4-FFF2-40B4-BE49-F238E27FC236}">
              <a16:creationId xmlns:a16="http://schemas.microsoft.com/office/drawing/2014/main" id="{00000000-0008-0000-0100-000060010000}"/>
            </a:ext>
          </a:extLst>
        </xdr:cNvPr>
        <xdr:cNvSpPr txBox="1"/>
      </xdr:nvSpPr>
      <xdr:spPr>
        <a:xfrm>
          <a:off x="10515600" y="185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100594</xdr:rowOff>
    </xdr:from>
    <xdr:to>
      <xdr:col>50</xdr:col>
      <xdr:colOff>165100</xdr:colOff>
      <xdr:row>109</xdr:row>
      <xdr:rowOff>30744</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9588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151394</xdr:rowOff>
    </xdr:from>
    <xdr:to>
      <xdr:col>55</xdr:col>
      <xdr:colOff>0</xdr:colOff>
      <xdr:row>108</xdr:row>
      <xdr:rowOff>151411</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9639300" y="18667994"/>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100594</xdr:rowOff>
    </xdr:from>
    <xdr:to>
      <xdr:col>46</xdr:col>
      <xdr:colOff>38100</xdr:colOff>
      <xdr:row>109</xdr:row>
      <xdr:rowOff>30744</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8699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151394</xdr:rowOff>
    </xdr:from>
    <xdr:to>
      <xdr:col>50</xdr:col>
      <xdr:colOff>114300</xdr:colOff>
      <xdr:row>108</xdr:row>
      <xdr:rowOff>151394</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8750300" y="1866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97932</xdr:rowOff>
    </xdr:from>
    <xdr:to>
      <xdr:col>41</xdr:col>
      <xdr:colOff>101600</xdr:colOff>
      <xdr:row>109</xdr:row>
      <xdr:rowOff>28082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7810500" y="18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148732</xdr:rowOff>
    </xdr:from>
    <xdr:to>
      <xdr:col>45</xdr:col>
      <xdr:colOff>177800</xdr:colOff>
      <xdr:row>108</xdr:row>
      <xdr:rowOff>151394</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7861300" y="18665332"/>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359" name="n_1aveValue【港湾・漁港】&#10;一人当たり有形固定資産（償却資産）額">
          <a:extLst>
            <a:ext uri="{FF2B5EF4-FFF2-40B4-BE49-F238E27FC236}">
              <a16:creationId xmlns:a16="http://schemas.microsoft.com/office/drawing/2014/main" id="{00000000-0008-0000-0100-000067010000}"/>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360" name="n_2aveValue【港湾・漁港】&#10;一人当たり有形固定資産（償却資産）額">
          <a:extLst>
            <a:ext uri="{FF2B5EF4-FFF2-40B4-BE49-F238E27FC236}">
              <a16:creationId xmlns:a16="http://schemas.microsoft.com/office/drawing/2014/main" id="{00000000-0008-0000-0100-000068010000}"/>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361" name="n_3aveValue【港湾・漁港】&#10;一人当たり有形固定資産（償却資産）額">
          <a:extLst>
            <a:ext uri="{FF2B5EF4-FFF2-40B4-BE49-F238E27FC236}">
              <a16:creationId xmlns:a16="http://schemas.microsoft.com/office/drawing/2014/main" id="{00000000-0008-0000-0100-000069010000}"/>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21871</xdr:rowOff>
    </xdr:from>
    <xdr:ext cx="534377" cy="259045"/>
    <xdr:sp macro="" textlink="">
      <xdr:nvSpPr>
        <xdr:cNvPr id="362" name="n_1mainValue【港湾・漁港】&#10;一人当たり有形固定資産（償却資産）額">
          <a:extLst>
            <a:ext uri="{FF2B5EF4-FFF2-40B4-BE49-F238E27FC236}">
              <a16:creationId xmlns:a16="http://schemas.microsoft.com/office/drawing/2014/main" id="{00000000-0008-0000-0100-00006A010000}"/>
            </a:ext>
          </a:extLst>
        </xdr:cNvPr>
        <xdr:cNvSpPr txBox="1"/>
      </xdr:nvSpPr>
      <xdr:spPr>
        <a:xfrm>
          <a:off x="93594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21871</xdr:rowOff>
    </xdr:from>
    <xdr:ext cx="534377" cy="259045"/>
    <xdr:sp macro="" textlink="">
      <xdr:nvSpPr>
        <xdr:cNvPr id="363" name="n_2mainValue【港湾・漁港】&#10;一人当たり有形固定資産（償却資産）額">
          <a:extLst>
            <a:ext uri="{FF2B5EF4-FFF2-40B4-BE49-F238E27FC236}">
              <a16:creationId xmlns:a16="http://schemas.microsoft.com/office/drawing/2014/main" id="{00000000-0008-0000-0100-00006B010000}"/>
            </a:ext>
          </a:extLst>
        </xdr:cNvPr>
        <xdr:cNvSpPr txBox="1"/>
      </xdr:nvSpPr>
      <xdr:spPr>
        <a:xfrm>
          <a:off x="84831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19209</xdr:rowOff>
    </xdr:from>
    <xdr:ext cx="599010" cy="259045"/>
    <xdr:sp macro="" textlink="">
      <xdr:nvSpPr>
        <xdr:cNvPr id="364" name="n_3mainValue【港湾・漁港】&#10;一人当たり有形固定資産（償却資産）額">
          <a:extLst>
            <a:ext uri="{FF2B5EF4-FFF2-40B4-BE49-F238E27FC236}">
              <a16:creationId xmlns:a16="http://schemas.microsoft.com/office/drawing/2014/main" id="{00000000-0008-0000-0100-00006C010000}"/>
            </a:ext>
          </a:extLst>
        </xdr:cNvPr>
        <xdr:cNvSpPr txBox="1"/>
      </xdr:nvSpPr>
      <xdr:spPr>
        <a:xfrm>
          <a:off x="7561795" y="187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15603</xdr:rowOff>
    </xdr:from>
    <xdr:to>
      <xdr:col>85</xdr:col>
      <xdr:colOff>177800</xdr:colOff>
      <xdr:row>36</xdr:row>
      <xdr:rowOff>117203</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62687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38480</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100-000096010000}"/>
            </a:ext>
          </a:extLst>
        </xdr:cNvPr>
        <xdr:cNvSpPr txBox="1"/>
      </xdr:nvSpPr>
      <xdr:spPr>
        <a:xfrm>
          <a:off x="16357600" y="603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59872</xdr:rowOff>
    </xdr:from>
    <xdr:to>
      <xdr:col>85</xdr:col>
      <xdr:colOff>127000</xdr:colOff>
      <xdr:row>36</xdr:row>
      <xdr:rowOff>66403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5481300" y="62320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87630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4592300" y="62320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87630</xdr:rowOff>
    </xdr:from>
    <xdr:to>
      <xdr:col>76</xdr:col>
      <xdr:colOff>114300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3703300" y="62598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100-0000BD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100-0000BF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100-0000C1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111941</xdr:rowOff>
    </xdr:from>
    <xdr:to>
      <xdr:col>116</xdr:col>
      <xdr:colOff>114300</xdr:colOff>
      <xdr:row>42</xdr:row>
      <xdr:rowOff>42091</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21107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26868</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100-0000CC010000}"/>
            </a:ext>
          </a:extLst>
        </xdr:cNvPr>
        <xdr:cNvSpPr txBox="1"/>
      </xdr:nvSpPr>
      <xdr:spPr>
        <a:xfrm>
          <a:off x="22199600" y="705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57513</xdr:rowOff>
    </xdr:from>
    <xdr:to>
      <xdr:col>112</xdr:col>
      <xdr:colOff>38100</xdr:colOff>
      <xdr:row>41</xdr:row>
      <xdr:rowOff>159113</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21272500" y="70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108313</xdr:rowOff>
    </xdr:from>
    <xdr:to>
      <xdr:col>116</xdr:col>
      <xdr:colOff>63500</xdr:colOff>
      <xdr:row>41</xdr:row>
      <xdr:rowOff>162741</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21323300" y="713776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57513</xdr:rowOff>
    </xdr:from>
    <xdr:to>
      <xdr:col>107</xdr:col>
      <xdr:colOff>101600</xdr:colOff>
      <xdr:row>41</xdr:row>
      <xdr:rowOff>159113</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0383500" y="70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108313</xdr:rowOff>
    </xdr:from>
    <xdr:to>
      <xdr:col>111</xdr:col>
      <xdr:colOff>177800</xdr:colOff>
      <xdr:row>41</xdr:row>
      <xdr:rowOff>108313</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0434300" y="713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71665</xdr:rowOff>
    </xdr:from>
    <xdr:to>
      <xdr:col>102</xdr:col>
      <xdr:colOff>165100</xdr:colOff>
      <xdr:row>40</xdr:row>
      <xdr:rowOff>1815</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9494500" y="67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122465</xdr:rowOff>
    </xdr:from>
    <xdr:to>
      <xdr:col>107</xdr:col>
      <xdr:colOff>50800</xdr:colOff>
      <xdr:row>41</xdr:row>
      <xdr:rowOff>108313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9545300" y="6809015"/>
          <a:ext cx="889000" cy="3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150240</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1075727"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150240</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0199427"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18342</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19310427"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00000000-0008-0000-0100-0000F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00000000-0008-0000-0100-0000F3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1" name="【学校施設】&#10;有形固定資産減価償却率最大値テキスト">
          <a:extLst>
            <a:ext uri="{FF2B5EF4-FFF2-40B4-BE49-F238E27FC236}">
              <a16:creationId xmlns:a16="http://schemas.microsoft.com/office/drawing/2014/main" id="{00000000-0008-0000-0100-0000F5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00000000-0008-0000-0100-0000F701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xdr:rowOff>
    </xdr:from>
    <xdr:to>
      <xdr:col>85</xdr:col>
      <xdr:colOff>177800</xdr:colOff>
      <xdr:row>61</xdr:row>
      <xdr:rowOff>117747</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268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166024</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00000000-0008-0000-0100-000002020000}"/>
            </a:ext>
          </a:extLst>
        </xdr:cNvPr>
        <xdr:cNvSpPr txBox="1"/>
      </xdr:nvSpPr>
      <xdr:spPr>
        <a:xfrm>
          <a:off x="16357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66947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5481300" y="10450285"/>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6531</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4592300" y="104502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61</xdr:row>
      <xdr:rowOff>6531</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3703300" y="10329454"/>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21" name="n_1aveValue【学校施設】&#10;有形固定資産減価償却率">
          <a:extLst>
            <a:ext uri="{FF2B5EF4-FFF2-40B4-BE49-F238E27FC236}">
              <a16:creationId xmlns:a16="http://schemas.microsoft.com/office/drawing/2014/main" id="{00000000-0008-0000-0100-000009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2" name="n_2aveValue【学校施設】&#10;有形固定資産減価償却率">
          <a:extLst>
            <a:ext uri="{FF2B5EF4-FFF2-40B4-BE49-F238E27FC236}">
              <a16:creationId xmlns:a16="http://schemas.microsoft.com/office/drawing/2014/main" id="{00000000-0008-0000-0100-00000A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3" name="n_3aveValue【学校施設】&#10;有形固定資産減価償却率">
          <a:extLst>
            <a:ext uri="{FF2B5EF4-FFF2-40B4-BE49-F238E27FC236}">
              <a16:creationId xmlns:a16="http://schemas.microsoft.com/office/drawing/2014/main" id="{00000000-0008-0000-0100-00000B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24" name="n_1mainValue【学校施設】&#10;有形固定資産減価償却率">
          <a:extLst>
            <a:ext uri="{FF2B5EF4-FFF2-40B4-BE49-F238E27FC236}">
              <a16:creationId xmlns:a16="http://schemas.microsoft.com/office/drawing/2014/main" id="{00000000-0008-0000-0100-00000C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525" name="n_2mainValue【学校施設】&#10;有形固定資産減価償却率">
          <a:extLst>
            <a:ext uri="{FF2B5EF4-FFF2-40B4-BE49-F238E27FC236}">
              <a16:creationId xmlns:a16="http://schemas.microsoft.com/office/drawing/2014/main" id="{00000000-0008-0000-0100-00000D020000}"/>
            </a:ext>
          </a:extLst>
        </xdr:cNvPr>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26" name="n_3mainValue【学校施設】&#10;有形固定資産減価償却率">
          <a:extLst>
            <a:ext uri="{FF2B5EF4-FFF2-40B4-BE49-F238E27FC236}">
              <a16:creationId xmlns:a16="http://schemas.microsoft.com/office/drawing/2014/main" id="{00000000-0008-0000-0100-00000E020000}"/>
            </a:ext>
          </a:extLst>
        </xdr:cNvPr>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学校施設】&#10;一人当たり面積グラフ枠">
          <a:extLst>
            <a:ext uri="{FF2B5EF4-FFF2-40B4-BE49-F238E27FC236}">
              <a16:creationId xmlns:a16="http://schemas.microsoft.com/office/drawing/2014/main" id="{00000000-0008-0000-0100-00002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3" name="【学校施設】&#10;一人当たり面積最小値テキスト">
          <a:extLst>
            <a:ext uri="{FF2B5EF4-FFF2-40B4-BE49-F238E27FC236}">
              <a16:creationId xmlns:a16="http://schemas.microsoft.com/office/drawing/2014/main" id="{00000000-0008-0000-0100-000029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5" name="【学校施設】&#10;一人当たり面積最大値テキスト">
          <a:extLst>
            <a:ext uri="{FF2B5EF4-FFF2-40B4-BE49-F238E27FC236}">
              <a16:creationId xmlns:a16="http://schemas.microsoft.com/office/drawing/2014/main" id="{00000000-0008-0000-0100-00002B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7" name="【学校施設】&#10;一人当たり面積平均値テキスト">
          <a:extLst>
            <a:ext uri="{FF2B5EF4-FFF2-40B4-BE49-F238E27FC236}">
              <a16:creationId xmlns:a16="http://schemas.microsoft.com/office/drawing/2014/main" id="{00000000-0008-0000-0100-00002D020000}"/>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113302</xdr:rowOff>
    </xdr:from>
    <xdr:to>
      <xdr:col>116</xdr:col>
      <xdr:colOff>114300</xdr:colOff>
      <xdr:row>63</xdr:row>
      <xdr:rowOff>43452</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2110700" y="107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136179</xdr:rowOff>
    </xdr:from>
    <xdr:ext cx="469744" cy="259045"/>
    <xdr:sp macro="" textlink="">
      <xdr:nvSpPr>
        <xdr:cNvPr id="568" name="【学校施設】&#10;一人当たり面積該当値テキスト">
          <a:extLst>
            <a:ext uri="{FF2B5EF4-FFF2-40B4-BE49-F238E27FC236}">
              <a16:creationId xmlns:a16="http://schemas.microsoft.com/office/drawing/2014/main" id="{00000000-0008-0000-0100-000038020000}"/>
            </a:ext>
          </a:extLst>
        </xdr:cNvPr>
        <xdr:cNvSpPr txBox="1"/>
      </xdr:nvSpPr>
      <xdr:spPr>
        <a:xfrm>
          <a:off x="22199600" y="105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118887</xdr:rowOff>
    </xdr:from>
    <xdr:to>
      <xdr:col>112</xdr:col>
      <xdr:colOff>38100</xdr:colOff>
      <xdr:row>63</xdr:row>
      <xdr:rowOff>49037</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21272500" y="107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164102</xdr:rowOff>
    </xdr:from>
    <xdr:to>
      <xdr:col>116</xdr:col>
      <xdr:colOff>63500</xdr:colOff>
      <xdr:row>62</xdr:row>
      <xdr:rowOff>169687</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1323300" y="10794002"/>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166108</xdr:rowOff>
    </xdr:from>
    <xdr:to>
      <xdr:col>107</xdr:col>
      <xdr:colOff>101600</xdr:colOff>
      <xdr:row>63</xdr:row>
      <xdr:rowOff>96258</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20383500" y="10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169687</xdr:rowOff>
    </xdr:from>
    <xdr:to>
      <xdr:col>111</xdr:col>
      <xdr:colOff>177800</xdr:colOff>
      <xdr:row>63</xdr:row>
      <xdr:rowOff>45458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0434300" y="10799587"/>
          <a:ext cx="8890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78065</xdr:rowOff>
    </xdr:from>
    <xdr:to>
      <xdr:col>102</xdr:col>
      <xdr:colOff>165100</xdr:colOff>
      <xdr:row>63</xdr:row>
      <xdr:rowOff>8215</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9494500" y="107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128865</xdr:rowOff>
    </xdr:from>
    <xdr:to>
      <xdr:col>107</xdr:col>
      <xdr:colOff>50800</xdr:colOff>
      <xdr:row>63</xdr:row>
      <xdr:rowOff>45458</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9545300" y="10758765"/>
          <a:ext cx="889000" cy="8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5" name="n_1aveValue【学校施設】&#10;一人当たり面積">
          <a:extLst>
            <a:ext uri="{FF2B5EF4-FFF2-40B4-BE49-F238E27FC236}">
              <a16:creationId xmlns:a16="http://schemas.microsoft.com/office/drawing/2014/main" id="{00000000-0008-0000-0100-00003F02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6" name="n_2aveValue【学校施設】&#10;一人当たり面積">
          <a:extLst>
            <a:ext uri="{FF2B5EF4-FFF2-40B4-BE49-F238E27FC236}">
              <a16:creationId xmlns:a16="http://schemas.microsoft.com/office/drawing/2014/main" id="{00000000-0008-0000-0100-00004002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7" name="n_3aveValue【学校施設】&#10;一人当たり面積">
          <a:extLst>
            <a:ext uri="{FF2B5EF4-FFF2-40B4-BE49-F238E27FC236}">
              <a16:creationId xmlns:a16="http://schemas.microsoft.com/office/drawing/2014/main" id="{00000000-0008-0000-0100-000041020000}"/>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65564</xdr:rowOff>
    </xdr:from>
    <xdr:ext cx="469744" cy="259045"/>
    <xdr:sp macro="" textlink="">
      <xdr:nvSpPr>
        <xdr:cNvPr id="578" name="n_1mainValue【学校施設】&#10;一人当たり面積">
          <a:extLst>
            <a:ext uri="{FF2B5EF4-FFF2-40B4-BE49-F238E27FC236}">
              <a16:creationId xmlns:a16="http://schemas.microsoft.com/office/drawing/2014/main" id="{00000000-0008-0000-0100-000042020000}"/>
            </a:ext>
          </a:extLst>
        </xdr:cNvPr>
        <xdr:cNvSpPr txBox="1"/>
      </xdr:nvSpPr>
      <xdr:spPr>
        <a:xfrm>
          <a:off x="21075727" y="1052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112785</xdr:rowOff>
    </xdr:from>
    <xdr:ext cx="469744" cy="259045"/>
    <xdr:sp macro="" textlink="">
      <xdr:nvSpPr>
        <xdr:cNvPr id="579" name="n_2mainValue【学校施設】&#10;一人当たり面積">
          <a:extLst>
            <a:ext uri="{FF2B5EF4-FFF2-40B4-BE49-F238E27FC236}">
              <a16:creationId xmlns:a16="http://schemas.microsoft.com/office/drawing/2014/main" id="{00000000-0008-0000-0100-000043020000}"/>
            </a:ext>
          </a:extLst>
        </xdr:cNvPr>
        <xdr:cNvSpPr txBox="1"/>
      </xdr:nvSpPr>
      <xdr:spPr>
        <a:xfrm>
          <a:off x="20199427" y="1057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61</xdr:row>
      <xdr:rowOff>24742</xdr:rowOff>
    </xdr:from>
    <xdr:ext cx="534377" cy="259045"/>
    <xdr:sp macro="" textlink="">
      <xdr:nvSpPr>
        <xdr:cNvPr id="580" name="n_3mainValue【学校施設】&#10;一人当たり面積">
          <a:extLst>
            <a:ext uri="{FF2B5EF4-FFF2-40B4-BE49-F238E27FC236}">
              <a16:creationId xmlns:a16="http://schemas.microsoft.com/office/drawing/2014/main" id="{00000000-0008-0000-0100-000044020000}"/>
            </a:ext>
          </a:extLst>
        </xdr:cNvPr>
        <xdr:cNvSpPr txBox="1"/>
      </xdr:nvSpPr>
      <xdr:spPr>
        <a:xfrm>
          <a:off x="19278111" y="104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児童館】&#10;有形固定資産減価償却率グラフ枠">
          <a:extLst>
            <a:ext uri="{FF2B5EF4-FFF2-40B4-BE49-F238E27FC236}">
              <a16:creationId xmlns:a16="http://schemas.microsoft.com/office/drawing/2014/main" id="{00000000-0008-0000-0100-00005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7" name="【児童館】&#10;有形固定資産減価償却率最小値テキスト">
          <a:extLst>
            <a:ext uri="{FF2B5EF4-FFF2-40B4-BE49-F238E27FC236}">
              <a16:creationId xmlns:a16="http://schemas.microsoft.com/office/drawing/2014/main" id="{00000000-0008-0000-0100-00005F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9" name="【児童館】&#10;有形固定資産減価償却率最大値テキスト">
          <a:extLst>
            <a:ext uri="{FF2B5EF4-FFF2-40B4-BE49-F238E27FC236}">
              <a16:creationId xmlns:a16="http://schemas.microsoft.com/office/drawing/2014/main" id="{00000000-0008-0000-0100-000061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611" name="【児童館】&#10;有形固定資産減価償却率平均値テキスト">
          <a:extLst>
            <a:ext uri="{FF2B5EF4-FFF2-40B4-BE49-F238E27FC236}">
              <a16:creationId xmlns:a16="http://schemas.microsoft.com/office/drawing/2014/main" id="{00000000-0008-0000-0100-000063020000}"/>
            </a:ext>
          </a:extLst>
        </xdr:cNvPr>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3629</xdr:rowOff>
    </xdr:from>
    <xdr:to>
      <xdr:col>85</xdr:col>
      <xdr:colOff>177800</xdr:colOff>
      <xdr:row>81</xdr:row>
      <xdr:rowOff>105229</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62687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153506</xdr:rowOff>
    </xdr:from>
    <xdr:ext cx="405111" cy="259045"/>
    <xdr:sp macro="" textlink="">
      <xdr:nvSpPr>
        <xdr:cNvPr id="622" name="【児童館】&#10;有形固定資産減価償却率該当値テキスト">
          <a:extLst>
            <a:ext uri="{FF2B5EF4-FFF2-40B4-BE49-F238E27FC236}">
              <a16:creationId xmlns:a16="http://schemas.microsoft.com/office/drawing/2014/main" id="{00000000-0008-0000-0100-00006E020000}"/>
            </a:ext>
          </a:extLst>
        </xdr:cNvPr>
        <xdr:cNvSpPr txBox="1"/>
      </xdr:nvSpPr>
      <xdr:spPr>
        <a:xfrm>
          <a:off x="16357600" y="1386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36286</xdr:rowOff>
    </xdr:from>
    <xdr:to>
      <xdr:col>81</xdr:col>
      <xdr:colOff>101600</xdr:colOff>
      <xdr:row>81</xdr:row>
      <xdr:rowOff>137886</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54429</xdr:rowOff>
    </xdr:from>
    <xdr:to>
      <xdr:col>85</xdr:col>
      <xdr:colOff>127000</xdr:colOff>
      <xdr:row>81</xdr:row>
      <xdr:rowOff>87086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5481300" y="139418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87086</xdr:rowOff>
    </xdr:from>
    <xdr:to>
      <xdr:col>81</xdr:col>
      <xdr:colOff>50800</xdr:colOff>
      <xdr:row>81</xdr:row>
      <xdr:rowOff>121376</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4592300" y="139745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27" name="n_1aveValue【児童館】&#10;有形固定資産減価償却率">
          <a:extLst>
            <a:ext uri="{FF2B5EF4-FFF2-40B4-BE49-F238E27FC236}">
              <a16:creationId xmlns:a16="http://schemas.microsoft.com/office/drawing/2014/main" id="{00000000-0008-0000-0100-000073020000}"/>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628" name="n_2aveValue【児童館】&#10;有形固定資産減価償却率">
          <a:extLst>
            <a:ext uri="{FF2B5EF4-FFF2-40B4-BE49-F238E27FC236}">
              <a16:creationId xmlns:a16="http://schemas.microsoft.com/office/drawing/2014/main" id="{00000000-0008-0000-0100-000074020000}"/>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29" name="n_3aveValue【児童館】&#10;有形固定資産減価償却率">
          <a:extLst>
            <a:ext uri="{FF2B5EF4-FFF2-40B4-BE49-F238E27FC236}">
              <a16:creationId xmlns:a16="http://schemas.microsoft.com/office/drawing/2014/main" id="{00000000-0008-0000-0100-000075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129013</xdr:rowOff>
    </xdr:from>
    <xdr:ext cx="405111" cy="259045"/>
    <xdr:sp macro="" textlink="">
      <xdr:nvSpPr>
        <xdr:cNvPr id="630" name="n_1mainValue【児童館】&#10;有形固定資産減価償却率">
          <a:extLst>
            <a:ext uri="{FF2B5EF4-FFF2-40B4-BE49-F238E27FC236}">
              <a16:creationId xmlns:a16="http://schemas.microsoft.com/office/drawing/2014/main" id="{00000000-0008-0000-0100-000076020000}"/>
            </a:ext>
          </a:extLst>
        </xdr:cNvPr>
        <xdr:cNvSpPr txBox="1"/>
      </xdr:nvSpPr>
      <xdr:spPr>
        <a:xfrm>
          <a:off x="15266044"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31" name="n_2mainValue【児童館】&#10;有形固定資産減価償却率">
          <a:extLst>
            <a:ext uri="{FF2B5EF4-FFF2-40B4-BE49-F238E27FC236}">
              <a16:creationId xmlns:a16="http://schemas.microsoft.com/office/drawing/2014/main" id="{00000000-0008-0000-0100-000077020000}"/>
            </a:ext>
          </a:extLst>
        </xdr:cNvPr>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00000000-0008-0000-0100-00008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6" name="【児童館】&#10;一人当たり面積最小値テキスト">
          <a:extLst>
            <a:ext uri="{FF2B5EF4-FFF2-40B4-BE49-F238E27FC236}">
              <a16:creationId xmlns:a16="http://schemas.microsoft.com/office/drawing/2014/main" id="{00000000-0008-0000-0100-00009002000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8" name="【児童館】&#10;一人当たり面積最大値テキスト">
          <a:extLst>
            <a:ext uri="{FF2B5EF4-FFF2-40B4-BE49-F238E27FC236}">
              <a16:creationId xmlns:a16="http://schemas.microsoft.com/office/drawing/2014/main" id="{00000000-0008-0000-0100-000092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60" name="【児童館】&#10;一人当たり面積平均値テキスト">
          <a:extLst>
            <a:ext uri="{FF2B5EF4-FFF2-40B4-BE49-F238E27FC236}">
              <a16:creationId xmlns:a16="http://schemas.microsoft.com/office/drawing/2014/main" id="{00000000-0008-0000-0100-00009402000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71" name="【児童館】&#10;一人当たり面積該当値テキスト">
          <a:extLst>
            <a:ext uri="{FF2B5EF4-FFF2-40B4-BE49-F238E27FC236}">
              <a16:creationId xmlns:a16="http://schemas.microsoft.com/office/drawing/2014/main" id="{00000000-0008-0000-0100-00009F02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29211</xdr:rowOff>
    </xdr:from>
    <xdr:to>
      <xdr:col>112</xdr:col>
      <xdr:colOff>38100</xdr:colOff>
      <xdr:row>81</xdr:row>
      <xdr:rowOff>130811</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2127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80011</xdr:rowOff>
    </xdr:from>
    <xdr:to>
      <xdr:col>116</xdr:col>
      <xdr:colOff>63500</xdr:colOff>
      <xdr:row>81</xdr:row>
      <xdr:rowOff>95250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21323300" y="13967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29211</xdr:rowOff>
    </xdr:from>
    <xdr:to>
      <xdr:col>107</xdr:col>
      <xdr:colOff>101600</xdr:colOff>
      <xdr:row>81</xdr:row>
      <xdr:rowOff>130811</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20383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80011</xdr:rowOff>
    </xdr:from>
    <xdr:to>
      <xdr:col>111</xdr:col>
      <xdr:colOff>177800</xdr:colOff>
      <xdr:row>81</xdr:row>
      <xdr:rowOff>80011</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20434300" y="13967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676" name="n_1aveValue【児童館】&#10;一人当たり面積">
          <a:extLst>
            <a:ext uri="{FF2B5EF4-FFF2-40B4-BE49-F238E27FC236}">
              <a16:creationId xmlns:a16="http://schemas.microsoft.com/office/drawing/2014/main" id="{00000000-0008-0000-0100-0000A4020000}"/>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77" name="n_2aveValue【児童館】&#10;一人当たり面積">
          <a:extLst>
            <a:ext uri="{FF2B5EF4-FFF2-40B4-BE49-F238E27FC236}">
              <a16:creationId xmlns:a16="http://schemas.microsoft.com/office/drawing/2014/main" id="{00000000-0008-0000-0100-0000A5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78" name="n_3aveValue【児童館】&#10;一人当たり面積">
          <a:extLst>
            <a:ext uri="{FF2B5EF4-FFF2-40B4-BE49-F238E27FC236}">
              <a16:creationId xmlns:a16="http://schemas.microsoft.com/office/drawing/2014/main" id="{00000000-0008-0000-0100-0000A6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147338</xdr:rowOff>
    </xdr:from>
    <xdr:ext cx="469744" cy="259045"/>
    <xdr:sp macro="" textlink="">
      <xdr:nvSpPr>
        <xdr:cNvPr id="679" name="n_1mainValue【児童館】&#10;一人当たり面積">
          <a:extLst>
            <a:ext uri="{FF2B5EF4-FFF2-40B4-BE49-F238E27FC236}">
              <a16:creationId xmlns:a16="http://schemas.microsoft.com/office/drawing/2014/main" id="{00000000-0008-0000-0100-0000A7020000}"/>
            </a:ext>
          </a:extLst>
        </xdr:cNvPr>
        <xdr:cNvSpPr txBox="1"/>
      </xdr:nvSpPr>
      <xdr:spPr>
        <a:xfrm>
          <a:off x="210757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147338</xdr:rowOff>
    </xdr:from>
    <xdr:ext cx="469744" cy="259045"/>
    <xdr:sp macro="" textlink="">
      <xdr:nvSpPr>
        <xdr:cNvPr id="680" name="n_2mainValue【児童館】&#10;一人当たり面積">
          <a:extLst>
            <a:ext uri="{FF2B5EF4-FFF2-40B4-BE49-F238E27FC236}">
              <a16:creationId xmlns:a16="http://schemas.microsoft.com/office/drawing/2014/main" id="{00000000-0008-0000-0100-0000A8020000}"/>
            </a:ext>
          </a:extLst>
        </xdr:cNvPr>
        <xdr:cNvSpPr txBox="1"/>
      </xdr:nvSpPr>
      <xdr:spPr>
        <a:xfrm>
          <a:off x="20199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a:extLst>
            <a:ext uri="{FF2B5EF4-FFF2-40B4-BE49-F238E27FC236}">
              <a16:creationId xmlns:a16="http://schemas.microsoft.com/office/drawing/2014/main" id="{00000000-0008-0000-0100-0000C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07" name="【公民館】&#10;有形固定資産減価償却率最小値テキスト">
          <a:extLst>
            <a:ext uri="{FF2B5EF4-FFF2-40B4-BE49-F238E27FC236}">
              <a16:creationId xmlns:a16="http://schemas.microsoft.com/office/drawing/2014/main" id="{00000000-0008-0000-0100-0000C3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9" name="【公民館】&#10;有形固定資産減価償却率最大値テキスト">
          <a:extLst>
            <a:ext uri="{FF2B5EF4-FFF2-40B4-BE49-F238E27FC236}">
              <a16:creationId xmlns:a16="http://schemas.microsoft.com/office/drawing/2014/main" id="{00000000-0008-0000-0100-0000C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1" name="【公民館】&#10;有形固定資産減価償却率平均値テキスト">
          <a:extLst>
            <a:ext uri="{FF2B5EF4-FFF2-40B4-BE49-F238E27FC236}">
              <a16:creationId xmlns:a16="http://schemas.microsoft.com/office/drawing/2014/main" id="{00000000-0008-0000-0100-0000C702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722" name="【公民館】&#10;有形固定資産減価償却率該当値テキスト">
          <a:extLst>
            <a:ext uri="{FF2B5EF4-FFF2-40B4-BE49-F238E27FC236}">
              <a16:creationId xmlns:a16="http://schemas.microsoft.com/office/drawing/2014/main" id="{00000000-0008-0000-0100-0000D2020000}"/>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161108</xdr:rowOff>
    </xdr:from>
    <xdr:to>
      <xdr:col>85</xdr:col>
      <xdr:colOff>127000</xdr:colOff>
      <xdr:row>107</xdr:row>
      <xdr:rowOff>30480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5481300" y="1833480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107</xdr:row>
      <xdr:rowOff>30480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4592300" y="182270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727" name="n_1aveValue【公民館】&#10;有形固定資産減価償却率">
          <a:extLst>
            <a:ext uri="{FF2B5EF4-FFF2-40B4-BE49-F238E27FC236}">
              <a16:creationId xmlns:a16="http://schemas.microsoft.com/office/drawing/2014/main" id="{00000000-0008-0000-0100-0000D7020000}"/>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28" name="n_2aveValue【公民館】&#10;有形固定資産減価償却率">
          <a:extLst>
            <a:ext uri="{FF2B5EF4-FFF2-40B4-BE49-F238E27FC236}">
              <a16:creationId xmlns:a16="http://schemas.microsoft.com/office/drawing/2014/main" id="{00000000-0008-0000-0100-0000D802000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29" name="n_3aveValue【公民館】&#10;有形固定資産減価償却率">
          <a:extLst>
            <a:ext uri="{FF2B5EF4-FFF2-40B4-BE49-F238E27FC236}">
              <a16:creationId xmlns:a16="http://schemas.microsoft.com/office/drawing/2014/main" id="{00000000-0008-0000-0100-0000D902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730" name="n_1mainValue【公民館】&#10;有形固定資産減価償却率">
          <a:extLst>
            <a:ext uri="{FF2B5EF4-FFF2-40B4-BE49-F238E27FC236}">
              <a16:creationId xmlns:a16="http://schemas.microsoft.com/office/drawing/2014/main" id="{00000000-0008-0000-0100-0000DA020000}"/>
            </a:ext>
          </a:extLst>
        </xdr:cNvPr>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731" name="n_2mainValue【公民館】&#10;有形固定資産減価償却率">
          <a:extLst>
            <a:ext uri="{FF2B5EF4-FFF2-40B4-BE49-F238E27FC236}">
              <a16:creationId xmlns:a16="http://schemas.microsoft.com/office/drawing/2014/main" id="{00000000-0008-0000-0100-0000DB020000}"/>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a:extLst>
            <a:ext uri="{FF2B5EF4-FFF2-40B4-BE49-F238E27FC236}">
              <a16:creationId xmlns:a16="http://schemas.microsoft.com/office/drawing/2014/main" id="{00000000-0008-0000-0100-0000F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56" name="【公民館】&#10;一人当たり面積最小値テキスト">
          <a:extLst>
            <a:ext uri="{FF2B5EF4-FFF2-40B4-BE49-F238E27FC236}">
              <a16:creationId xmlns:a16="http://schemas.microsoft.com/office/drawing/2014/main" id="{00000000-0008-0000-0100-0000F4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58" name="【公民館】&#10;一人当たり面積最大値テキスト">
          <a:extLst>
            <a:ext uri="{FF2B5EF4-FFF2-40B4-BE49-F238E27FC236}">
              <a16:creationId xmlns:a16="http://schemas.microsoft.com/office/drawing/2014/main" id="{00000000-0008-0000-0100-0000F6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0" name="【公民館】&#10;一人当たり面積平均値テキスト">
          <a:extLst>
            <a:ext uri="{FF2B5EF4-FFF2-40B4-BE49-F238E27FC236}">
              <a16:creationId xmlns:a16="http://schemas.microsoft.com/office/drawing/2014/main" id="{00000000-0008-0000-0100-0000F8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27991</xdr:rowOff>
    </xdr:from>
    <xdr:to>
      <xdr:col>116</xdr:col>
      <xdr:colOff>114300</xdr:colOff>
      <xdr:row>108</xdr:row>
      <xdr:rowOff>129591</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22110700" y="185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771" name="【公民館】&#10;一人当たり面積該当値テキスト">
          <a:extLst>
            <a:ext uri="{FF2B5EF4-FFF2-40B4-BE49-F238E27FC236}">
              <a16:creationId xmlns:a16="http://schemas.microsoft.com/office/drawing/2014/main" id="{00000000-0008-0000-0100-00000303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26696</xdr:rowOff>
    </xdr:from>
    <xdr:to>
      <xdr:col>112</xdr:col>
      <xdr:colOff>38100</xdr:colOff>
      <xdr:row>108</xdr:row>
      <xdr:rowOff>128296</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21272500" y="18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77496</xdr:rowOff>
    </xdr:from>
    <xdr:to>
      <xdr:col>116</xdr:col>
      <xdr:colOff>63500</xdr:colOff>
      <xdr:row>108</xdr:row>
      <xdr:rowOff>78791</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21323300" y="18594096"/>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42698</xdr:rowOff>
    </xdr:from>
    <xdr:to>
      <xdr:col>107</xdr:col>
      <xdr:colOff>101600</xdr:colOff>
      <xdr:row>108</xdr:row>
      <xdr:rowOff>144298</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0383500" y="18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77496</xdr:rowOff>
    </xdr:from>
    <xdr:to>
      <xdr:col>111</xdr:col>
      <xdr:colOff>177800</xdr:colOff>
      <xdr:row>108</xdr:row>
      <xdr:rowOff>93498</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flipV="1">
          <a:off x="20434300" y="18594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76" name="n_1aveValue【公民館】&#10;一人当たり面積">
          <a:extLst>
            <a:ext uri="{FF2B5EF4-FFF2-40B4-BE49-F238E27FC236}">
              <a16:creationId xmlns:a16="http://schemas.microsoft.com/office/drawing/2014/main" id="{00000000-0008-0000-0100-00000803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77" name="n_2aveValue【公民館】&#10;一人当たり面積">
          <a:extLst>
            <a:ext uri="{FF2B5EF4-FFF2-40B4-BE49-F238E27FC236}">
              <a16:creationId xmlns:a16="http://schemas.microsoft.com/office/drawing/2014/main" id="{00000000-0008-0000-0100-00000903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78" name="n_3aveValue【公民館】&#10;一人当たり面積">
          <a:extLst>
            <a:ext uri="{FF2B5EF4-FFF2-40B4-BE49-F238E27FC236}">
              <a16:creationId xmlns:a16="http://schemas.microsoft.com/office/drawing/2014/main" id="{00000000-0008-0000-0100-00000A03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119423</xdr:rowOff>
    </xdr:from>
    <xdr:ext cx="469744" cy="259045"/>
    <xdr:sp macro="" textlink="">
      <xdr:nvSpPr>
        <xdr:cNvPr id="779" name="n_1mainValue【公民館】&#10;一人当たり面積">
          <a:extLst>
            <a:ext uri="{FF2B5EF4-FFF2-40B4-BE49-F238E27FC236}">
              <a16:creationId xmlns:a16="http://schemas.microsoft.com/office/drawing/2014/main" id="{00000000-0008-0000-0100-00000B030000}"/>
            </a:ext>
          </a:extLst>
        </xdr:cNvPr>
        <xdr:cNvSpPr txBox="1"/>
      </xdr:nvSpPr>
      <xdr:spPr>
        <a:xfrm>
          <a:off x="21075727" y="186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135425</xdr:rowOff>
    </xdr:from>
    <xdr:ext cx="469744" cy="259045"/>
    <xdr:sp macro="" textlink="">
      <xdr:nvSpPr>
        <xdr:cNvPr id="780" name="n_2mainValue【公民館】&#10;一人当たり面積">
          <a:extLst>
            <a:ext uri="{FF2B5EF4-FFF2-40B4-BE49-F238E27FC236}">
              <a16:creationId xmlns:a16="http://schemas.microsoft.com/office/drawing/2014/main" id="{00000000-0008-0000-0100-00000C030000}"/>
            </a:ext>
          </a:extLst>
        </xdr:cNvPr>
        <xdr:cNvSpPr txBox="1"/>
      </xdr:nvSpPr>
      <xdr:spPr>
        <a:xfrm>
          <a:off x="20199427" y="1865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については、類似団体平均を上回っている。有形固定資産減価償却率は、前年度比で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ポイント低くなっているが、類似団体と比較すると</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ポイント高い状態である。そのうち、上原保育所の取得年度が昭和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年度と古く、施設の老朽化が顕著である。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今後は、公共施設等総合管理計画基づき、当該施設の更新・維持管理等の適正な施設管理に取組んでいく。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00000000-0008-0000-0200-00005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id="{00000000-0008-0000-0200-000059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id="{00000000-0008-0000-0200-00005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93" name="【福祉施設】&#10;有形固定資産減価償却率平均値テキスト">
          <a:extLst>
            <a:ext uri="{FF2B5EF4-FFF2-40B4-BE49-F238E27FC236}">
              <a16:creationId xmlns:a16="http://schemas.microsoft.com/office/drawing/2014/main" id="{00000000-0008-0000-0200-00005D000000}"/>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id="{00000000-0008-0000-0200-00005E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id="{00000000-0008-0000-0200-00005F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96" name="n_1aveValue【福祉施設】&#10;有形固定資産減価償却率">
          <a:extLst>
            <a:ext uri="{FF2B5EF4-FFF2-40B4-BE49-F238E27FC236}">
              <a16:creationId xmlns:a16="http://schemas.microsoft.com/office/drawing/2014/main" id="{00000000-0008-0000-0200-000060000000}"/>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98" name="n_2aveValue【福祉施設】&#10;有形固定資産減価償却率">
          <a:extLst>
            <a:ext uri="{FF2B5EF4-FFF2-40B4-BE49-F238E27FC236}">
              <a16:creationId xmlns:a16="http://schemas.microsoft.com/office/drawing/2014/main" id="{00000000-0008-0000-0200-000062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00" name="n_3aveValue【福祉施設】&#10;有形固定資産減価償却率">
          <a:extLst>
            <a:ext uri="{FF2B5EF4-FFF2-40B4-BE49-F238E27FC236}">
              <a16:creationId xmlns:a16="http://schemas.microsoft.com/office/drawing/2014/main" id="{00000000-0008-0000-0200-00006400000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106" name="楕円 105">
          <a:extLst>
            <a:ext uri="{FF2B5EF4-FFF2-40B4-BE49-F238E27FC236}">
              <a16:creationId xmlns:a16="http://schemas.microsoft.com/office/drawing/2014/main" id="{00000000-0008-0000-0200-00006A000000}"/>
            </a:ext>
          </a:extLst>
        </xdr:cNvPr>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200-00006B000000}"/>
            </a:ext>
          </a:extLst>
        </xdr:cNvPr>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166370</xdr:rowOff>
    </xdr:from>
    <xdr:to>
      <xdr:col>20</xdr:col>
      <xdr:colOff>38100</xdr:colOff>
      <xdr:row>84</xdr:row>
      <xdr:rowOff>96520</xdr:rowOff>
    </xdr:to>
    <xdr:sp macro="" textlink="">
      <xdr:nvSpPr>
        <xdr:cNvPr id="108" name="楕円 107">
          <a:extLst>
            <a:ext uri="{FF2B5EF4-FFF2-40B4-BE49-F238E27FC236}">
              <a16:creationId xmlns:a16="http://schemas.microsoft.com/office/drawing/2014/main" id="{00000000-0008-0000-0200-00006C000000}"/>
            </a:ext>
          </a:extLst>
        </xdr:cNvPr>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45720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3797300" y="144037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45720</xdr:rowOff>
    </xdr:from>
    <xdr:to>
      <xdr:col>19</xdr:col>
      <xdr:colOff>177800</xdr:colOff>
      <xdr:row>84</xdr:row>
      <xdr:rowOff>87630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2908300" y="14447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87647</xdr:rowOff>
    </xdr:from>
    <xdr:ext cx="405111" cy="259045"/>
    <xdr:sp macro="" textlink="">
      <xdr:nvSpPr>
        <xdr:cNvPr id="112" name="n_1mainValue【福祉施設】&#10;有形固定資産減価償却率">
          <a:extLst>
            <a:ext uri="{FF2B5EF4-FFF2-40B4-BE49-F238E27FC236}">
              <a16:creationId xmlns:a16="http://schemas.microsoft.com/office/drawing/2014/main" id="{00000000-0008-0000-0200-000070000000}"/>
            </a:ext>
          </a:extLst>
        </xdr:cNvPr>
        <xdr:cNvSpPr txBox="1"/>
      </xdr:nvSpPr>
      <xdr:spPr>
        <a:xfrm>
          <a:off x="3582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113" name="n_2mainValue【福祉施設】&#10;有形固定資産減価償却率">
          <a:extLst>
            <a:ext uri="{FF2B5EF4-FFF2-40B4-BE49-F238E27FC236}">
              <a16:creationId xmlns:a16="http://schemas.microsoft.com/office/drawing/2014/main" id="{00000000-0008-0000-0200-000071000000}"/>
            </a:ext>
          </a:extLst>
        </xdr:cNvPr>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8" name="【福祉施設】&#10;一人当たり面積グラフ枠">
          <a:extLst>
            <a:ext uri="{FF2B5EF4-FFF2-40B4-BE49-F238E27FC236}">
              <a16:creationId xmlns:a16="http://schemas.microsoft.com/office/drawing/2014/main" id="{00000000-0008-0000-0200-00008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40" name="【福祉施設】&#10;一人当たり面積最小値テキスト">
          <a:extLst>
            <a:ext uri="{FF2B5EF4-FFF2-40B4-BE49-F238E27FC236}">
              <a16:creationId xmlns:a16="http://schemas.microsoft.com/office/drawing/2014/main" id="{00000000-0008-0000-0200-00008C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42" name="【福祉施設】&#10;一人当たり面積最大値テキスト">
          <a:extLst>
            <a:ext uri="{FF2B5EF4-FFF2-40B4-BE49-F238E27FC236}">
              <a16:creationId xmlns:a16="http://schemas.microsoft.com/office/drawing/2014/main" id="{00000000-0008-0000-0200-00008E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144" name="【福祉施設】&#10;一人当たり面積平均値テキスト">
          <a:extLst>
            <a:ext uri="{FF2B5EF4-FFF2-40B4-BE49-F238E27FC236}">
              <a16:creationId xmlns:a16="http://schemas.microsoft.com/office/drawing/2014/main" id="{00000000-0008-0000-0200-000090000000}"/>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45" name="フローチャート: 判断 144">
          <a:extLst>
            <a:ext uri="{FF2B5EF4-FFF2-40B4-BE49-F238E27FC236}">
              <a16:creationId xmlns:a16="http://schemas.microsoft.com/office/drawing/2014/main" id="{00000000-0008-0000-0200-000091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147" name="n_1aveValue【福祉施設】&#10;一人当たり面積">
          <a:extLst>
            <a:ext uri="{FF2B5EF4-FFF2-40B4-BE49-F238E27FC236}">
              <a16:creationId xmlns:a16="http://schemas.microsoft.com/office/drawing/2014/main" id="{00000000-0008-0000-0200-000093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48" name="フローチャート: 判断 147">
          <a:extLst>
            <a:ext uri="{FF2B5EF4-FFF2-40B4-BE49-F238E27FC236}">
              <a16:creationId xmlns:a16="http://schemas.microsoft.com/office/drawing/2014/main" id="{00000000-0008-0000-0200-000094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149" name="n_2aveValue【福祉施設】&#10;一人当たり面積">
          <a:extLst>
            <a:ext uri="{FF2B5EF4-FFF2-40B4-BE49-F238E27FC236}">
              <a16:creationId xmlns:a16="http://schemas.microsoft.com/office/drawing/2014/main" id="{00000000-0008-0000-0200-000095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151" name="n_3aveValue【福祉施設】&#10;一人当たり面積">
          <a:extLst>
            <a:ext uri="{FF2B5EF4-FFF2-40B4-BE49-F238E27FC236}">
              <a16:creationId xmlns:a16="http://schemas.microsoft.com/office/drawing/2014/main" id="{00000000-0008-0000-0200-00009700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59799</xdr:rowOff>
    </xdr:from>
    <xdr:to>
      <xdr:col>55</xdr:col>
      <xdr:colOff>50800</xdr:colOff>
      <xdr:row>86</xdr:row>
      <xdr:rowOff>161399</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10426700" y="14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146176</xdr:rowOff>
    </xdr:from>
    <xdr:ext cx="469744" cy="259045"/>
    <xdr:sp macro="" textlink="">
      <xdr:nvSpPr>
        <xdr:cNvPr id="158" name="【福祉施設】&#10;一人当たり面積該当値テキスト">
          <a:extLst>
            <a:ext uri="{FF2B5EF4-FFF2-40B4-BE49-F238E27FC236}">
              <a16:creationId xmlns:a16="http://schemas.microsoft.com/office/drawing/2014/main" id="{00000000-0008-0000-0200-00009E000000}"/>
            </a:ext>
          </a:extLst>
        </xdr:cNvPr>
        <xdr:cNvSpPr txBox="1"/>
      </xdr:nvSpPr>
      <xdr:spPr>
        <a:xfrm>
          <a:off x="10515600" y="1471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58820</xdr:rowOff>
    </xdr:from>
    <xdr:to>
      <xdr:col>50</xdr:col>
      <xdr:colOff>165100</xdr:colOff>
      <xdr:row>86</xdr:row>
      <xdr:rowOff>160420</xdr:rowOff>
    </xdr:to>
    <xdr:sp macro="" textlink="">
      <xdr:nvSpPr>
        <xdr:cNvPr id="159" name="楕円 158">
          <a:extLst>
            <a:ext uri="{FF2B5EF4-FFF2-40B4-BE49-F238E27FC236}">
              <a16:creationId xmlns:a16="http://schemas.microsoft.com/office/drawing/2014/main" id="{00000000-0008-0000-0200-00009F000000}"/>
            </a:ext>
          </a:extLst>
        </xdr:cNvPr>
        <xdr:cNvSpPr/>
      </xdr:nvSpPr>
      <xdr:spPr>
        <a:xfrm>
          <a:off x="9588500" y="148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109620</xdr:rowOff>
    </xdr:from>
    <xdr:to>
      <xdr:col>55</xdr:col>
      <xdr:colOff>0</xdr:colOff>
      <xdr:row>86</xdr:row>
      <xdr:rowOff>110599</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9639300" y="14854320"/>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58820</xdr:rowOff>
    </xdr:from>
    <xdr:to>
      <xdr:col>46</xdr:col>
      <xdr:colOff>38100</xdr:colOff>
      <xdr:row>86</xdr:row>
      <xdr:rowOff>160420</xdr:rowOff>
    </xdr:to>
    <xdr:sp macro="" textlink="">
      <xdr:nvSpPr>
        <xdr:cNvPr id="161" name="楕円 160">
          <a:extLst>
            <a:ext uri="{FF2B5EF4-FFF2-40B4-BE49-F238E27FC236}">
              <a16:creationId xmlns:a16="http://schemas.microsoft.com/office/drawing/2014/main" id="{00000000-0008-0000-0200-0000A1000000}"/>
            </a:ext>
          </a:extLst>
        </xdr:cNvPr>
        <xdr:cNvSpPr/>
      </xdr:nvSpPr>
      <xdr:spPr>
        <a:xfrm>
          <a:off x="8699500" y="148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109620</xdr:rowOff>
    </xdr:from>
    <xdr:to>
      <xdr:col>50</xdr:col>
      <xdr:colOff>114300</xdr:colOff>
      <xdr:row>86</xdr:row>
      <xdr:rowOff>109620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8750300" y="1485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151547</xdr:rowOff>
    </xdr:from>
    <xdr:ext cx="469744" cy="259045"/>
    <xdr:sp macro="" textlink="">
      <xdr:nvSpPr>
        <xdr:cNvPr id="163" name="n_1mainValue【福祉施設】&#10;一人当たり面積">
          <a:extLst>
            <a:ext uri="{FF2B5EF4-FFF2-40B4-BE49-F238E27FC236}">
              <a16:creationId xmlns:a16="http://schemas.microsoft.com/office/drawing/2014/main" id="{00000000-0008-0000-0200-0000A3000000}"/>
            </a:ext>
          </a:extLst>
        </xdr:cNvPr>
        <xdr:cNvSpPr txBox="1"/>
      </xdr:nvSpPr>
      <xdr:spPr>
        <a:xfrm>
          <a:off x="9391727" y="148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151547</xdr:rowOff>
    </xdr:from>
    <xdr:ext cx="469744" cy="259045"/>
    <xdr:sp macro="" textlink="">
      <xdr:nvSpPr>
        <xdr:cNvPr id="164" name="n_2mainValue【福祉施設】&#10;一人当たり面積">
          <a:extLst>
            <a:ext uri="{FF2B5EF4-FFF2-40B4-BE49-F238E27FC236}">
              <a16:creationId xmlns:a16="http://schemas.microsoft.com/office/drawing/2014/main" id="{00000000-0008-0000-0200-0000A4000000}"/>
            </a:ext>
          </a:extLst>
        </xdr:cNvPr>
        <xdr:cNvSpPr txBox="1"/>
      </xdr:nvSpPr>
      <xdr:spPr>
        <a:xfrm>
          <a:off x="8515427" y="148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6" name="【市民会館】&#10;有形固定資産減価償却率グラフ枠">
          <a:extLst>
            <a:ext uri="{FF2B5EF4-FFF2-40B4-BE49-F238E27FC236}">
              <a16:creationId xmlns:a16="http://schemas.microsoft.com/office/drawing/2014/main" id="{00000000-0008-0000-0200-0000BA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88" name="【市民会館】&#10;有形固定資産減価償却率最小値テキスト">
          <a:extLst>
            <a:ext uri="{FF2B5EF4-FFF2-40B4-BE49-F238E27FC236}">
              <a16:creationId xmlns:a16="http://schemas.microsoft.com/office/drawing/2014/main" id="{00000000-0008-0000-0200-0000BC00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90" name="【市民会館】&#10;有形固定資産減価償却率最大値テキスト">
          <a:extLst>
            <a:ext uri="{FF2B5EF4-FFF2-40B4-BE49-F238E27FC236}">
              <a16:creationId xmlns:a16="http://schemas.microsoft.com/office/drawing/2014/main" id="{00000000-0008-0000-0200-0000BE00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92" name="【市民会館】&#10;有形固定資産減価償却率平均値テキスト">
          <a:extLst>
            <a:ext uri="{FF2B5EF4-FFF2-40B4-BE49-F238E27FC236}">
              <a16:creationId xmlns:a16="http://schemas.microsoft.com/office/drawing/2014/main" id="{00000000-0008-0000-0200-0000C000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195" name="n_1aveValue【市民会館】&#10;有形固定資産減価償却率">
          <a:extLst>
            <a:ext uri="{FF2B5EF4-FFF2-40B4-BE49-F238E27FC236}">
              <a16:creationId xmlns:a16="http://schemas.microsoft.com/office/drawing/2014/main" id="{00000000-0008-0000-0200-0000C300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197" name="n_2aveValue【市民会館】&#10;有形固定資産減価償却率">
          <a:extLst>
            <a:ext uri="{FF2B5EF4-FFF2-40B4-BE49-F238E27FC236}">
              <a16:creationId xmlns:a16="http://schemas.microsoft.com/office/drawing/2014/main" id="{00000000-0008-0000-0200-0000C500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199" name="n_3aveValue【市民会館】&#10;有形固定資産減価償却率">
          <a:extLst>
            <a:ext uri="{FF2B5EF4-FFF2-40B4-BE49-F238E27FC236}">
              <a16:creationId xmlns:a16="http://schemas.microsoft.com/office/drawing/2014/main" id="{00000000-0008-0000-0200-0000C7000000}"/>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114554</xdr:rowOff>
    </xdr:from>
    <xdr:to>
      <xdr:col>10</xdr:col>
      <xdr:colOff>165100</xdr:colOff>
      <xdr:row>104</xdr:row>
      <xdr:rowOff>44704</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1968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61231</xdr:rowOff>
    </xdr:from>
    <xdr:ext cx="405111" cy="259045"/>
    <xdr:sp macro="" textlink="">
      <xdr:nvSpPr>
        <xdr:cNvPr id="206" name="n_3mainValue【市民会館】&#10;有形固定資産減価償却率">
          <a:extLst>
            <a:ext uri="{FF2B5EF4-FFF2-40B4-BE49-F238E27FC236}">
              <a16:creationId xmlns:a16="http://schemas.microsoft.com/office/drawing/2014/main" id="{00000000-0008-0000-0200-0000CE000000}"/>
            </a:ext>
          </a:extLst>
        </xdr:cNvPr>
        <xdr:cNvSpPr txBox="1"/>
      </xdr:nvSpPr>
      <xdr:spPr>
        <a:xfrm>
          <a:off x="1816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9" name="【市民会館】&#10;一人当たり面積グラフ枠">
          <a:extLst>
            <a:ext uri="{FF2B5EF4-FFF2-40B4-BE49-F238E27FC236}">
              <a16:creationId xmlns:a16="http://schemas.microsoft.com/office/drawing/2014/main" id="{00000000-0008-0000-0200-0000E5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31" name="【市民会館】&#10;一人当たり面積最小値テキスト">
          <a:extLst>
            <a:ext uri="{FF2B5EF4-FFF2-40B4-BE49-F238E27FC236}">
              <a16:creationId xmlns:a16="http://schemas.microsoft.com/office/drawing/2014/main" id="{00000000-0008-0000-0200-0000E700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33" name="【市民会館】&#10;一人当たり面積最大値テキスト">
          <a:extLst>
            <a:ext uri="{FF2B5EF4-FFF2-40B4-BE49-F238E27FC236}">
              <a16:creationId xmlns:a16="http://schemas.microsoft.com/office/drawing/2014/main" id="{00000000-0008-0000-0200-0000E900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235" name="【市民会館】&#10;一人当たり面積平均値テキスト">
          <a:extLst>
            <a:ext uri="{FF2B5EF4-FFF2-40B4-BE49-F238E27FC236}">
              <a16:creationId xmlns:a16="http://schemas.microsoft.com/office/drawing/2014/main" id="{00000000-0008-0000-0200-0000EB000000}"/>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238" name="n_1aveValue【市民会館】&#10;一人当たり面積">
          <a:extLst>
            <a:ext uri="{FF2B5EF4-FFF2-40B4-BE49-F238E27FC236}">
              <a16:creationId xmlns:a16="http://schemas.microsoft.com/office/drawing/2014/main" id="{00000000-0008-0000-0200-0000EE00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240" name="n_2aveValue【市民会館】&#10;一人当たり面積">
          <a:extLst>
            <a:ext uri="{FF2B5EF4-FFF2-40B4-BE49-F238E27FC236}">
              <a16:creationId xmlns:a16="http://schemas.microsoft.com/office/drawing/2014/main" id="{00000000-0008-0000-0200-0000F000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242" name="n_3aveValue【市民会館】&#10;一人当たり面積">
          <a:extLst>
            <a:ext uri="{FF2B5EF4-FFF2-40B4-BE49-F238E27FC236}">
              <a16:creationId xmlns:a16="http://schemas.microsoft.com/office/drawing/2014/main" id="{00000000-0008-0000-0200-0000F200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4445</xdr:rowOff>
    </xdr:from>
    <xdr:to>
      <xdr:col>41</xdr:col>
      <xdr:colOff>101600</xdr:colOff>
      <xdr:row>108</xdr:row>
      <xdr:rowOff>106045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97172</xdr:rowOff>
    </xdr:from>
    <xdr:ext cx="469744" cy="259045"/>
    <xdr:sp macro="" textlink="">
      <xdr:nvSpPr>
        <xdr:cNvPr id="249" name="n_3mainValue【市民会館】&#10;一人当たり面積">
          <a:extLst>
            <a:ext uri="{FF2B5EF4-FFF2-40B4-BE49-F238E27FC236}">
              <a16:creationId xmlns:a16="http://schemas.microsoft.com/office/drawing/2014/main" id="{00000000-0008-0000-0200-0000F9000000}"/>
            </a:ext>
          </a:extLst>
        </xdr:cNvPr>
        <xdr:cNvSpPr txBox="1"/>
      </xdr:nvSpPr>
      <xdr:spPr>
        <a:xfrm>
          <a:off x="7626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2" name="【一般廃棄物処理施設】&#10;有形固定資産減価償却率グラフ枠">
          <a:extLst>
            <a:ext uri="{FF2B5EF4-FFF2-40B4-BE49-F238E27FC236}">
              <a16:creationId xmlns:a16="http://schemas.microsoft.com/office/drawing/2014/main" id="{00000000-0008-0000-0200-00001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74" name="【一般廃棄物処理施設】&#10;有形固定資産減価償却率最小値テキスト">
          <a:extLst>
            <a:ext uri="{FF2B5EF4-FFF2-40B4-BE49-F238E27FC236}">
              <a16:creationId xmlns:a16="http://schemas.microsoft.com/office/drawing/2014/main" id="{00000000-0008-0000-0200-000012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76" name="【一般廃棄物処理施設】&#10;有形固定資産減価償却率最大値テキスト">
          <a:extLst>
            <a:ext uri="{FF2B5EF4-FFF2-40B4-BE49-F238E27FC236}">
              <a16:creationId xmlns:a16="http://schemas.microsoft.com/office/drawing/2014/main" id="{00000000-0008-0000-0200-000014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78" name="【一般廃棄物処理施設】&#10;有形固定資産減価償却率平均値テキスト">
          <a:extLst>
            <a:ext uri="{FF2B5EF4-FFF2-40B4-BE49-F238E27FC236}">
              <a16:creationId xmlns:a16="http://schemas.microsoft.com/office/drawing/2014/main" id="{00000000-0008-0000-0200-00001601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81" name="n_1aveValue【一般廃棄物処理施設】&#10;有形固定資産減価償却率">
          <a:extLst>
            <a:ext uri="{FF2B5EF4-FFF2-40B4-BE49-F238E27FC236}">
              <a16:creationId xmlns:a16="http://schemas.microsoft.com/office/drawing/2014/main" id="{00000000-0008-0000-0200-000019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83" name="n_2aveValue【一般廃棄物処理施設】&#10;有形固定資産減価償却率">
          <a:extLst>
            <a:ext uri="{FF2B5EF4-FFF2-40B4-BE49-F238E27FC236}">
              <a16:creationId xmlns:a16="http://schemas.microsoft.com/office/drawing/2014/main" id="{00000000-0008-0000-0200-00001B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85" name="n_3aveValue【一般廃棄物処理施設】&#10;有形固定資産減価償却率">
          <a:extLst>
            <a:ext uri="{FF2B5EF4-FFF2-40B4-BE49-F238E27FC236}">
              <a16:creationId xmlns:a16="http://schemas.microsoft.com/office/drawing/2014/main" id="{00000000-0008-0000-0200-00001D01000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292" name="【一般廃棄物処理施設】&#10;有形固定資産減価償却率該当値テキスト">
          <a:extLst>
            <a:ext uri="{FF2B5EF4-FFF2-40B4-BE49-F238E27FC236}">
              <a16:creationId xmlns:a16="http://schemas.microsoft.com/office/drawing/2014/main" id="{00000000-0008-0000-0200-000024010000}"/>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53340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15481300" y="6694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95250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4592300" y="6739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39</xdr:row>
      <xdr:rowOff>95250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3703300" y="676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95267</xdr:rowOff>
    </xdr:from>
    <xdr:ext cx="405111" cy="259045"/>
    <xdr:sp macro="" textlink="">
      <xdr:nvSpPr>
        <xdr:cNvPr id="299" name="n_1mainValue【一般廃棄物処理施設】&#10;有形固定資産減価償却率">
          <a:extLst>
            <a:ext uri="{FF2B5EF4-FFF2-40B4-BE49-F238E27FC236}">
              <a16:creationId xmlns:a16="http://schemas.microsoft.com/office/drawing/2014/main" id="{00000000-0008-0000-0200-00002B010000}"/>
            </a:ext>
          </a:extLst>
        </xdr:cNvPr>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300" name="n_2mainValue【一般廃棄物処理施設】&#10;有形固定資産減価償却率">
          <a:extLst>
            <a:ext uri="{FF2B5EF4-FFF2-40B4-BE49-F238E27FC236}">
              <a16:creationId xmlns:a16="http://schemas.microsoft.com/office/drawing/2014/main" id="{00000000-0008-0000-0200-00002C010000}"/>
            </a:ext>
          </a:extLst>
        </xdr:cNvPr>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301" name="n_3mainValue【一般廃棄物処理施設】&#10;有形固定資産減価償却率">
          <a:extLst>
            <a:ext uri="{FF2B5EF4-FFF2-40B4-BE49-F238E27FC236}">
              <a16:creationId xmlns:a16="http://schemas.microsoft.com/office/drawing/2014/main" id="{00000000-0008-0000-0200-00002D010000}"/>
            </a:ext>
          </a:extLst>
        </xdr:cNvPr>
        <xdr:cNvSpPr txBox="1"/>
      </xdr:nvSpPr>
      <xdr:spPr>
        <a:xfrm>
          <a:off x="13500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a:extLst>
            <a:ext uri="{FF2B5EF4-FFF2-40B4-BE49-F238E27FC236}">
              <a16:creationId xmlns:a16="http://schemas.microsoft.com/office/drawing/2014/main" id="{00000000-0008-0000-0200-00004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26" name="【一般廃棄物処理施設】&#10;一人当たり有形固定資産（償却資産）額最小値テキスト">
          <a:extLst>
            <a:ext uri="{FF2B5EF4-FFF2-40B4-BE49-F238E27FC236}">
              <a16:creationId xmlns:a16="http://schemas.microsoft.com/office/drawing/2014/main" id="{00000000-0008-0000-0200-000046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28" name="【一般廃棄物処理施設】&#10;一人当たり有形固定資産（償却資産）額最大値テキスト">
          <a:extLst>
            <a:ext uri="{FF2B5EF4-FFF2-40B4-BE49-F238E27FC236}">
              <a16:creationId xmlns:a16="http://schemas.microsoft.com/office/drawing/2014/main" id="{00000000-0008-0000-0200-000048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30" name="【一般廃棄物処理施設】&#10;一人当たり有形固定資産（償却資産）額平均値テキスト">
          <a:extLst>
            <a:ext uri="{FF2B5EF4-FFF2-40B4-BE49-F238E27FC236}">
              <a16:creationId xmlns:a16="http://schemas.microsoft.com/office/drawing/2014/main" id="{00000000-0008-0000-0200-00004A01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33" name="n_1aveValue【一般廃棄物処理施設】&#10;一人当たり有形固定資産（償却資産）額">
          <a:extLst>
            <a:ext uri="{FF2B5EF4-FFF2-40B4-BE49-F238E27FC236}">
              <a16:creationId xmlns:a16="http://schemas.microsoft.com/office/drawing/2014/main" id="{00000000-0008-0000-0200-00004D010000}"/>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35" name="n_2aveValue【一般廃棄物処理施設】&#10;一人当たり有形固定資産（償却資産）額">
          <a:extLst>
            <a:ext uri="{FF2B5EF4-FFF2-40B4-BE49-F238E27FC236}">
              <a16:creationId xmlns:a16="http://schemas.microsoft.com/office/drawing/2014/main" id="{00000000-0008-0000-0200-00004F010000}"/>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37" name="n_3aveValue【一般廃棄物処理施設】&#10;一人当たり有形固定資産（償却資産）額">
          <a:extLst>
            <a:ext uri="{FF2B5EF4-FFF2-40B4-BE49-F238E27FC236}">
              <a16:creationId xmlns:a16="http://schemas.microsoft.com/office/drawing/2014/main" id="{00000000-0008-0000-0200-000051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12080</xdr:rowOff>
    </xdr:from>
    <xdr:to>
      <xdr:col>116</xdr:col>
      <xdr:colOff>114300</xdr:colOff>
      <xdr:row>40</xdr:row>
      <xdr:rowOff>113680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22110700" y="68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34957</xdr:rowOff>
    </xdr:from>
    <xdr:ext cx="599010" cy="259045"/>
    <xdr:sp macro="" textlink="">
      <xdr:nvSpPr>
        <xdr:cNvPr id="344" name="【一般廃棄物処理施設】&#10;一人当たり有形固定資産（償却資産）額該当値テキスト">
          <a:extLst>
            <a:ext uri="{FF2B5EF4-FFF2-40B4-BE49-F238E27FC236}">
              <a16:creationId xmlns:a16="http://schemas.microsoft.com/office/drawing/2014/main" id="{00000000-0008-0000-0200-000058010000}"/>
            </a:ext>
          </a:extLst>
        </xdr:cNvPr>
        <xdr:cNvSpPr txBox="1"/>
      </xdr:nvSpPr>
      <xdr:spPr>
        <a:xfrm>
          <a:off x="22199600" y="672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6642</xdr:rowOff>
    </xdr:from>
    <xdr:to>
      <xdr:col>112</xdr:col>
      <xdr:colOff>38100</xdr:colOff>
      <xdr:row>40</xdr:row>
      <xdr:rowOff>108242</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21272500" y="68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57442</xdr:rowOff>
    </xdr:from>
    <xdr:to>
      <xdr:col>116</xdr:col>
      <xdr:colOff>63500</xdr:colOff>
      <xdr:row>40</xdr:row>
      <xdr:rowOff>62880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21323300" y="6915442"/>
          <a:ext cx="8382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9056</xdr:rowOff>
    </xdr:from>
    <xdr:to>
      <xdr:col>107</xdr:col>
      <xdr:colOff>101600</xdr:colOff>
      <xdr:row>40</xdr:row>
      <xdr:rowOff>110656</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20383500" y="68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57442</xdr:rowOff>
    </xdr:from>
    <xdr:to>
      <xdr:col>111</xdr:col>
      <xdr:colOff>177800</xdr:colOff>
      <xdr:row>40</xdr:row>
      <xdr:rowOff>59856</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20434300" y="6915442"/>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54027</xdr:rowOff>
    </xdr:from>
    <xdr:to>
      <xdr:col>102</xdr:col>
      <xdr:colOff>165100</xdr:colOff>
      <xdr:row>41</xdr:row>
      <xdr:rowOff>155627</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9494500" y="70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59856</xdr:rowOff>
    </xdr:from>
    <xdr:to>
      <xdr:col>107</xdr:col>
      <xdr:colOff>50800</xdr:colOff>
      <xdr:row>41</xdr:row>
      <xdr:rowOff>104827</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9545300" y="6917856"/>
          <a:ext cx="889000" cy="2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124769</xdr:rowOff>
    </xdr:from>
    <xdr:ext cx="599010" cy="259045"/>
    <xdr:sp macro="" textlink="">
      <xdr:nvSpPr>
        <xdr:cNvPr id="351" name="n_1mainValue【一般廃棄物処理施設】&#10;一人当たり有形固定資産（償却資産）額">
          <a:extLst>
            <a:ext uri="{FF2B5EF4-FFF2-40B4-BE49-F238E27FC236}">
              <a16:creationId xmlns:a16="http://schemas.microsoft.com/office/drawing/2014/main" id="{00000000-0008-0000-0200-00005F010000}"/>
            </a:ext>
          </a:extLst>
        </xdr:cNvPr>
        <xdr:cNvSpPr txBox="1"/>
      </xdr:nvSpPr>
      <xdr:spPr>
        <a:xfrm>
          <a:off x="21011095" y="663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127183</xdr:rowOff>
    </xdr:from>
    <xdr:ext cx="599010" cy="259045"/>
    <xdr:sp macro="" textlink="">
      <xdr:nvSpPr>
        <xdr:cNvPr id="352" name="n_2mainValue【一般廃棄物処理施設】&#10;一人当たり有形固定資産（償却資産）額">
          <a:extLst>
            <a:ext uri="{FF2B5EF4-FFF2-40B4-BE49-F238E27FC236}">
              <a16:creationId xmlns:a16="http://schemas.microsoft.com/office/drawing/2014/main" id="{00000000-0008-0000-0200-000060010000}"/>
            </a:ext>
          </a:extLst>
        </xdr:cNvPr>
        <xdr:cNvSpPr txBox="1"/>
      </xdr:nvSpPr>
      <xdr:spPr>
        <a:xfrm>
          <a:off x="20134795" y="664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146754</xdr:rowOff>
    </xdr:from>
    <xdr:ext cx="534377" cy="259045"/>
    <xdr:sp macro="" textlink="">
      <xdr:nvSpPr>
        <xdr:cNvPr id="353" name="n_3mainValue【一般廃棄物処理施設】&#10;一人当たり有形固定資産（償却資産）額">
          <a:extLst>
            <a:ext uri="{FF2B5EF4-FFF2-40B4-BE49-F238E27FC236}">
              <a16:creationId xmlns:a16="http://schemas.microsoft.com/office/drawing/2014/main" id="{00000000-0008-0000-0200-000061010000}"/>
            </a:ext>
          </a:extLst>
        </xdr:cNvPr>
        <xdr:cNvSpPr txBox="1"/>
      </xdr:nvSpPr>
      <xdr:spPr>
        <a:xfrm>
          <a:off x="19278111" y="71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8" name="【保健センター・保健所】&#10;有形固定資産減価償却率グラフ枠">
          <a:extLst>
            <a:ext uri="{FF2B5EF4-FFF2-40B4-BE49-F238E27FC236}">
              <a16:creationId xmlns:a16="http://schemas.microsoft.com/office/drawing/2014/main" id="{00000000-0008-0000-0200-00007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80" name="【保健センター・保健所】&#10;有形固定資産減価償却率最小値テキスト">
          <a:extLst>
            <a:ext uri="{FF2B5EF4-FFF2-40B4-BE49-F238E27FC236}">
              <a16:creationId xmlns:a16="http://schemas.microsoft.com/office/drawing/2014/main" id="{00000000-0008-0000-0200-00007C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82" name="【保健センター・保健所】&#10;有形固定資産減価償却率最大値テキスト">
          <a:extLst>
            <a:ext uri="{FF2B5EF4-FFF2-40B4-BE49-F238E27FC236}">
              <a16:creationId xmlns:a16="http://schemas.microsoft.com/office/drawing/2014/main" id="{00000000-0008-0000-0200-00007E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84" name="【保健センター・保健所】&#10;有形固定資産減価償却率平均値テキスト">
          <a:extLst>
            <a:ext uri="{FF2B5EF4-FFF2-40B4-BE49-F238E27FC236}">
              <a16:creationId xmlns:a16="http://schemas.microsoft.com/office/drawing/2014/main" id="{00000000-0008-0000-0200-00008001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87" name="n_1aveValue【保健センター・保健所】&#10;有形固定資産減価償却率">
          <a:extLst>
            <a:ext uri="{FF2B5EF4-FFF2-40B4-BE49-F238E27FC236}">
              <a16:creationId xmlns:a16="http://schemas.microsoft.com/office/drawing/2014/main" id="{00000000-0008-0000-0200-000083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89" name="n_2aveValue【保健センター・保健所】&#10;有形固定資産減価償却率">
          <a:extLst>
            <a:ext uri="{FF2B5EF4-FFF2-40B4-BE49-F238E27FC236}">
              <a16:creationId xmlns:a16="http://schemas.microsoft.com/office/drawing/2014/main" id="{00000000-0008-0000-0200-00008501000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391" name="n_3aveValue【保健センター・保健所】&#10;有形固定資産減価償却率">
          <a:extLst>
            <a:ext uri="{FF2B5EF4-FFF2-40B4-BE49-F238E27FC236}">
              <a16:creationId xmlns:a16="http://schemas.microsoft.com/office/drawing/2014/main" id="{00000000-0008-0000-0200-000087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168003</xdr:rowOff>
    </xdr:from>
    <xdr:to>
      <xdr:col>85</xdr:col>
      <xdr:colOff>177800</xdr:colOff>
      <xdr:row>60</xdr:row>
      <xdr:rowOff>98153</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6268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146430</xdr:rowOff>
    </xdr:from>
    <xdr:ext cx="405111" cy="259045"/>
    <xdr:sp macro="" textlink="">
      <xdr:nvSpPr>
        <xdr:cNvPr id="398" name="【保健センター・保健所】&#10;有形固定資産減価償却率該当値テキスト">
          <a:extLst>
            <a:ext uri="{FF2B5EF4-FFF2-40B4-BE49-F238E27FC236}">
              <a16:creationId xmlns:a16="http://schemas.microsoft.com/office/drawing/2014/main" id="{00000000-0008-0000-0200-00008E010000}"/>
            </a:ext>
          </a:extLst>
        </xdr:cNvPr>
        <xdr:cNvSpPr txBox="1"/>
      </xdr:nvSpPr>
      <xdr:spPr>
        <a:xfrm>
          <a:off x="16357600"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5430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47353</xdr:rowOff>
    </xdr:from>
    <xdr:to>
      <xdr:col>85</xdr:col>
      <xdr:colOff>127000</xdr:colOff>
      <xdr:row>60</xdr:row>
      <xdr:rowOff>83276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5481300" y="103343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4541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83276</xdr:rowOff>
    </xdr:from>
    <xdr:to>
      <xdr:col>81</xdr:col>
      <xdr:colOff>50800</xdr:colOff>
      <xdr:row>60</xdr:row>
      <xdr:rowOff>119199</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4592300" y="1037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125549</xdr:rowOff>
    </xdr:from>
    <xdr:to>
      <xdr:col>72</xdr:col>
      <xdr:colOff>38100</xdr:colOff>
      <xdr:row>60</xdr:row>
      <xdr:rowOff>55699</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3652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4899</xdr:rowOff>
    </xdr:from>
    <xdr:to>
      <xdr:col>76</xdr:col>
      <xdr:colOff>114300</xdr:colOff>
      <xdr:row>60</xdr:row>
      <xdr:rowOff>119199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3703300" y="1029189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405" name="n_1mainValue【保健センター・保健所】&#10;有形固定資産減価償却率">
          <a:extLst>
            <a:ext uri="{FF2B5EF4-FFF2-40B4-BE49-F238E27FC236}">
              <a16:creationId xmlns:a16="http://schemas.microsoft.com/office/drawing/2014/main" id="{00000000-0008-0000-0200-000095010000}"/>
            </a:ext>
          </a:extLst>
        </xdr:cNvPr>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06" name="n_2mainValue【保健センター・保健所】&#10;有形固定資産減価償却率">
          <a:extLst>
            <a:ext uri="{FF2B5EF4-FFF2-40B4-BE49-F238E27FC236}">
              <a16:creationId xmlns:a16="http://schemas.microsoft.com/office/drawing/2014/main" id="{00000000-0008-0000-0200-000096010000}"/>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72226</xdr:rowOff>
    </xdr:from>
    <xdr:ext cx="405111" cy="259045"/>
    <xdr:sp macro="" textlink="">
      <xdr:nvSpPr>
        <xdr:cNvPr id="407" name="n_3mainValue【保健センター・保健所】&#10;有形固定資産減価償却率">
          <a:extLst>
            <a:ext uri="{FF2B5EF4-FFF2-40B4-BE49-F238E27FC236}">
              <a16:creationId xmlns:a16="http://schemas.microsoft.com/office/drawing/2014/main" id="{00000000-0008-0000-0200-000097010000}"/>
            </a:ext>
          </a:extLst>
        </xdr:cNvPr>
        <xdr:cNvSpPr txBox="1"/>
      </xdr:nvSpPr>
      <xdr:spPr>
        <a:xfrm>
          <a:off x="13500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a:extLst>
            <a:ext uri="{FF2B5EF4-FFF2-40B4-BE49-F238E27FC236}">
              <a16:creationId xmlns:a16="http://schemas.microsoft.com/office/drawing/2014/main" id="{00000000-0008-0000-0200-0000A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32" name="【保健センター・保健所】&#10;一人当たり面積最小値テキスト">
          <a:extLst>
            <a:ext uri="{FF2B5EF4-FFF2-40B4-BE49-F238E27FC236}">
              <a16:creationId xmlns:a16="http://schemas.microsoft.com/office/drawing/2014/main" id="{00000000-0008-0000-0200-0000B0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34" name="【保健センター・保健所】&#10;一人当たり面積最大値テキスト">
          <a:extLst>
            <a:ext uri="{FF2B5EF4-FFF2-40B4-BE49-F238E27FC236}">
              <a16:creationId xmlns:a16="http://schemas.microsoft.com/office/drawing/2014/main" id="{00000000-0008-0000-0200-0000B2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36" name="【保健センター・保健所】&#10;一人当たり面積平均値テキスト">
          <a:extLst>
            <a:ext uri="{FF2B5EF4-FFF2-40B4-BE49-F238E27FC236}">
              <a16:creationId xmlns:a16="http://schemas.microsoft.com/office/drawing/2014/main" id="{00000000-0008-0000-0200-0000B4010000}"/>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439" name="n_1aveValue【保健センター・保健所】&#10;一人当たり面積">
          <a:extLst>
            <a:ext uri="{FF2B5EF4-FFF2-40B4-BE49-F238E27FC236}">
              <a16:creationId xmlns:a16="http://schemas.microsoft.com/office/drawing/2014/main" id="{00000000-0008-0000-0200-0000B7010000}"/>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441" name="n_2aveValue【保健センター・保健所】&#10;一人当たり面積">
          <a:extLst>
            <a:ext uri="{FF2B5EF4-FFF2-40B4-BE49-F238E27FC236}">
              <a16:creationId xmlns:a16="http://schemas.microsoft.com/office/drawing/2014/main" id="{00000000-0008-0000-0200-0000B9010000}"/>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43" name="n_3aveValue【保健センター・保健所】&#10;一人当たり面積">
          <a:extLst>
            <a:ext uri="{FF2B5EF4-FFF2-40B4-BE49-F238E27FC236}">
              <a16:creationId xmlns:a16="http://schemas.microsoft.com/office/drawing/2014/main" id="{00000000-0008-0000-0200-0000BB01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22110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128287</xdr:rowOff>
    </xdr:from>
    <xdr:ext cx="469744" cy="259045"/>
    <xdr:sp macro="" textlink="">
      <xdr:nvSpPr>
        <xdr:cNvPr id="450" name="【保健センター・保健所】&#10;一人当たり面積該当値テキスト">
          <a:extLst>
            <a:ext uri="{FF2B5EF4-FFF2-40B4-BE49-F238E27FC236}">
              <a16:creationId xmlns:a16="http://schemas.microsoft.com/office/drawing/2014/main" id="{00000000-0008-0000-0200-0000C2010000}"/>
            </a:ext>
          </a:extLst>
        </xdr:cNvPr>
        <xdr:cNvSpPr txBox="1"/>
      </xdr:nvSpPr>
      <xdr:spPr>
        <a:xfrm>
          <a:off x="22199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156210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21323300" y="10607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64</xdr:row>
      <xdr:rowOff>15240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9545300" y="106070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457" name="n_1mainValue【保健センター・保健所】&#10;一人当たり面積">
          <a:extLst>
            <a:ext uri="{FF2B5EF4-FFF2-40B4-BE49-F238E27FC236}">
              <a16:creationId xmlns:a16="http://schemas.microsoft.com/office/drawing/2014/main" id="{00000000-0008-0000-0200-0000C9010000}"/>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458" name="n_2mainValue【保健センター・保健所】&#10;一人当たり面積">
          <a:extLst>
            <a:ext uri="{FF2B5EF4-FFF2-40B4-BE49-F238E27FC236}">
              <a16:creationId xmlns:a16="http://schemas.microsoft.com/office/drawing/2014/main" id="{00000000-0008-0000-0200-0000CA01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459" name="n_3mainValue【保健センター・保健所】&#10;一人当たり面積">
          <a:extLst>
            <a:ext uri="{FF2B5EF4-FFF2-40B4-BE49-F238E27FC236}">
              <a16:creationId xmlns:a16="http://schemas.microsoft.com/office/drawing/2014/main" id="{00000000-0008-0000-0200-0000CB010000}"/>
            </a:ext>
          </a:extLst>
        </xdr:cNvPr>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a:extLst>
            <a:ext uri="{FF2B5EF4-FFF2-40B4-BE49-F238E27FC236}">
              <a16:creationId xmlns:a16="http://schemas.microsoft.com/office/drawing/2014/main" id="{00000000-0008-0000-0200-0000E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86" name="【消防施設】&#10;有形固定資産減価償却率最小値テキスト">
          <a:extLst>
            <a:ext uri="{FF2B5EF4-FFF2-40B4-BE49-F238E27FC236}">
              <a16:creationId xmlns:a16="http://schemas.microsoft.com/office/drawing/2014/main" id="{00000000-0008-0000-0200-0000E6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8" name="【消防施設】&#10;有形固定資産減価償却率最大値テキスト">
          <a:extLst>
            <a:ext uri="{FF2B5EF4-FFF2-40B4-BE49-F238E27FC236}">
              <a16:creationId xmlns:a16="http://schemas.microsoft.com/office/drawing/2014/main" id="{00000000-0008-0000-0200-0000E8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90" name="【消防施設】&#10;有形固定資産減価償却率平均値テキスト">
          <a:extLst>
            <a:ext uri="{FF2B5EF4-FFF2-40B4-BE49-F238E27FC236}">
              <a16:creationId xmlns:a16="http://schemas.microsoft.com/office/drawing/2014/main" id="{00000000-0008-0000-0200-0000EA010000}"/>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93" name="n_1aveValue【消防施設】&#10;有形固定資産減価償却率">
          <a:extLst>
            <a:ext uri="{FF2B5EF4-FFF2-40B4-BE49-F238E27FC236}">
              <a16:creationId xmlns:a16="http://schemas.microsoft.com/office/drawing/2014/main" id="{00000000-0008-0000-0200-0000ED01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95" name="n_2aveValue【消防施設】&#10;有形固定資産減価償却率">
          <a:extLst>
            <a:ext uri="{FF2B5EF4-FFF2-40B4-BE49-F238E27FC236}">
              <a16:creationId xmlns:a16="http://schemas.microsoft.com/office/drawing/2014/main" id="{00000000-0008-0000-0200-0000EF01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97" name="n_3aveValue【消防施設】&#10;有形固定資産減価償却率">
          <a:extLst>
            <a:ext uri="{FF2B5EF4-FFF2-40B4-BE49-F238E27FC236}">
              <a16:creationId xmlns:a16="http://schemas.microsoft.com/office/drawing/2014/main" id="{00000000-0008-0000-0200-0000F101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504" name="【消防施設】&#10;有形固定資産減価償却率該当値テキスト">
          <a:extLst>
            <a:ext uri="{FF2B5EF4-FFF2-40B4-BE49-F238E27FC236}">
              <a16:creationId xmlns:a16="http://schemas.microsoft.com/office/drawing/2014/main" id="{00000000-0008-0000-0200-0000F8010000}"/>
            </a:ext>
          </a:extLst>
        </xdr:cNvPr>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122827</xdr:rowOff>
    </xdr:from>
    <xdr:to>
      <xdr:col>81</xdr:col>
      <xdr:colOff>101600</xdr:colOff>
      <xdr:row>84</xdr:row>
      <xdr:rowOff>52977</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5430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2177</xdr:rowOff>
    </xdr:from>
    <xdr:to>
      <xdr:col>85</xdr:col>
      <xdr:colOff>127000</xdr:colOff>
      <xdr:row>84</xdr:row>
      <xdr:rowOff>3811</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5481300" y="144039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168548</xdr:rowOff>
    </xdr:from>
    <xdr:to>
      <xdr:col>76</xdr:col>
      <xdr:colOff>165100</xdr:colOff>
      <xdr:row>84</xdr:row>
      <xdr:rowOff>98698</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4541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xdr:rowOff>
    </xdr:from>
    <xdr:to>
      <xdr:col>81</xdr:col>
      <xdr:colOff>50800</xdr:colOff>
      <xdr:row>84</xdr:row>
      <xdr:rowOff>47898</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4592300" y="144039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3652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155666</xdr:rowOff>
    </xdr:from>
    <xdr:to>
      <xdr:col>76</xdr:col>
      <xdr:colOff>114300</xdr:colOff>
      <xdr:row>84</xdr:row>
      <xdr:rowOff>47898</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3703300" y="14043116"/>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44104</xdr:rowOff>
    </xdr:from>
    <xdr:ext cx="405111" cy="259045"/>
    <xdr:sp macro="" textlink="">
      <xdr:nvSpPr>
        <xdr:cNvPr id="511" name="n_1mainValue【消防施設】&#10;有形固定資産減価償却率">
          <a:extLst>
            <a:ext uri="{FF2B5EF4-FFF2-40B4-BE49-F238E27FC236}">
              <a16:creationId xmlns:a16="http://schemas.microsoft.com/office/drawing/2014/main" id="{00000000-0008-0000-0200-0000FF010000}"/>
            </a:ext>
          </a:extLst>
        </xdr:cNvPr>
        <xdr:cNvSpPr txBox="1"/>
      </xdr:nvSpPr>
      <xdr:spPr>
        <a:xfrm>
          <a:off x="15266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512" name="n_2mainValue【消防施設】&#10;有形固定資産減価償却率">
          <a:extLst>
            <a:ext uri="{FF2B5EF4-FFF2-40B4-BE49-F238E27FC236}">
              <a16:creationId xmlns:a16="http://schemas.microsoft.com/office/drawing/2014/main" id="{00000000-0008-0000-0200-000000020000}"/>
            </a:ext>
          </a:extLst>
        </xdr:cNvPr>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513" name="n_3mainValue【消防施設】&#10;有形固定資産減価償却率">
          <a:extLst>
            <a:ext uri="{FF2B5EF4-FFF2-40B4-BE49-F238E27FC236}">
              <a16:creationId xmlns:a16="http://schemas.microsoft.com/office/drawing/2014/main" id="{00000000-0008-0000-0200-000001020000}"/>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消防施設】&#10;一人当たり面積グラフ枠">
          <a:extLst>
            <a:ext uri="{FF2B5EF4-FFF2-40B4-BE49-F238E27FC236}">
              <a16:creationId xmlns:a16="http://schemas.microsoft.com/office/drawing/2014/main" id="{00000000-0008-0000-0200-00001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8" name="【消防施設】&#10;一人当たり面積最小値テキスト">
          <a:extLst>
            <a:ext uri="{FF2B5EF4-FFF2-40B4-BE49-F238E27FC236}">
              <a16:creationId xmlns:a16="http://schemas.microsoft.com/office/drawing/2014/main" id="{00000000-0008-0000-0200-00001A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0" name="【消防施設】&#10;一人当たり面積最大値テキスト">
          <a:extLst>
            <a:ext uri="{FF2B5EF4-FFF2-40B4-BE49-F238E27FC236}">
              <a16:creationId xmlns:a16="http://schemas.microsoft.com/office/drawing/2014/main" id="{00000000-0008-0000-0200-00001C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42" name="【消防施設】&#10;一人当たり面積平均値テキスト">
          <a:extLst>
            <a:ext uri="{FF2B5EF4-FFF2-40B4-BE49-F238E27FC236}">
              <a16:creationId xmlns:a16="http://schemas.microsoft.com/office/drawing/2014/main" id="{00000000-0008-0000-0200-00001E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45" name="n_1aveValue【消防施設】&#10;一人当たり面積">
          <a:extLst>
            <a:ext uri="{FF2B5EF4-FFF2-40B4-BE49-F238E27FC236}">
              <a16:creationId xmlns:a16="http://schemas.microsoft.com/office/drawing/2014/main" id="{00000000-0008-0000-0200-000021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47" name="n_2aveValue【消防施設】&#10;一人当たり面積">
          <a:extLst>
            <a:ext uri="{FF2B5EF4-FFF2-40B4-BE49-F238E27FC236}">
              <a16:creationId xmlns:a16="http://schemas.microsoft.com/office/drawing/2014/main" id="{00000000-0008-0000-0200-000023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49" name="n_3aveValue【消防施設】&#10;一人当たり面積">
          <a:extLst>
            <a:ext uri="{FF2B5EF4-FFF2-40B4-BE49-F238E27FC236}">
              <a16:creationId xmlns:a16="http://schemas.microsoft.com/office/drawing/2014/main" id="{00000000-0008-0000-0200-000025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32829</xdr:rowOff>
    </xdr:from>
    <xdr:to>
      <xdr:col>116</xdr:col>
      <xdr:colOff>114300</xdr:colOff>
      <xdr:row>86</xdr:row>
      <xdr:rowOff>134429</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22110700" y="147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556" name="【消防施設】&#10;一人当たり面積該当値テキスト">
          <a:extLst>
            <a:ext uri="{FF2B5EF4-FFF2-40B4-BE49-F238E27FC236}">
              <a16:creationId xmlns:a16="http://schemas.microsoft.com/office/drawing/2014/main" id="{00000000-0008-0000-0200-00002C020000}"/>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33401</xdr:rowOff>
    </xdr:from>
    <xdr:to>
      <xdr:col>112</xdr:col>
      <xdr:colOff>38100</xdr:colOff>
      <xdr:row>86</xdr:row>
      <xdr:rowOff>135001</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1272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83629</xdr:rowOff>
    </xdr:from>
    <xdr:to>
      <xdr:col>116</xdr:col>
      <xdr:colOff>63500</xdr:colOff>
      <xdr:row>86</xdr:row>
      <xdr:rowOff>84201</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21323300" y="1482832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33401</xdr:rowOff>
    </xdr:from>
    <xdr:to>
      <xdr:col>107</xdr:col>
      <xdr:colOff>101600</xdr:colOff>
      <xdr:row>86</xdr:row>
      <xdr:rowOff>135001</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0383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84201</xdr:rowOff>
    </xdr:from>
    <xdr:to>
      <xdr:col>111</xdr:col>
      <xdr:colOff>177800</xdr:colOff>
      <xdr:row>86</xdr:row>
      <xdr:rowOff>84201</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20434300" y="14828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42735</xdr:rowOff>
    </xdr:from>
    <xdr:to>
      <xdr:col>102</xdr:col>
      <xdr:colOff>165100</xdr:colOff>
      <xdr:row>86</xdr:row>
      <xdr:rowOff>144335</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9494500" y="147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84201</xdr:rowOff>
    </xdr:from>
    <xdr:to>
      <xdr:col>107</xdr:col>
      <xdr:colOff>50800</xdr:colOff>
      <xdr:row>86</xdr:row>
      <xdr:rowOff>93535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9545300" y="1482890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126128</xdr:rowOff>
    </xdr:from>
    <xdr:ext cx="469744" cy="259045"/>
    <xdr:sp macro="" textlink="">
      <xdr:nvSpPr>
        <xdr:cNvPr id="563" name="n_1mainValue【消防施設】&#10;一人当たり面積">
          <a:extLst>
            <a:ext uri="{FF2B5EF4-FFF2-40B4-BE49-F238E27FC236}">
              <a16:creationId xmlns:a16="http://schemas.microsoft.com/office/drawing/2014/main" id="{00000000-0008-0000-0200-000033020000}"/>
            </a:ext>
          </a:extLst>
        </xdr:cNvPr>
        <xdr:cNvSpPr txBox="1"/>
      </xdr:nvSpPr>
      <xdr:spPr>
        <a:xfrm>
          <a:off x="210757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126128</xdr:rowOff>
    </xdr:from>
    <xdr:ext cx="469744" cy="259045"/>
    <xdr:sp macro="" textlink="">
      <xdr:nvSpPr>
        <xdr:cNvPr id="564" name="n_2mainValue【消防施設】&#10;一人当たり面積">
          <a:extLst>
            <a:ext uri="{FF2B5EF4-FFF2-40B4-BE49-F238E27FC236}">
              <a16:creationId xmlns:a16="http://schemas.microsoft.com/office/drawing/2014/main" id="{00000000-0008-0000-0200-000034020000}"/>
            </a:ext>
          </a:extLst>
        </xdr:cNvPr>
        <xdr:cNvSpPr txBox="1"/>
      </xdr:nvSpPr>
      <xdr:spPr>
        <a:xfrm>
          <a:off x="201994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135462</xdr:rowOff>
    </xdr:from>
    <xdr:ext cx="469744" cy="259045"/>
    <xdr:sp macro="" textlink="">
      <xdr:nvSpPr>
        <xdr:cNvPr id="565" name="n_3mainValue【消防施設】&#10;一人当たり面積">
          <a:extLst>
            <a:ext uri="{FF2B5EF4-FFF2-40B4-BE49-F238E27FC236}">
              <a16:creationId xmlns:a16="http://schemas.microsoft.com/office/drawing/2014/main" id="{00000000-0008-0000-0200-000035020000}"/>
            </a:ext>
          </a:extLst>
        </xdr:cNvPr>
        <xdr:cNvSpPr txBox="1"/>
      </xdr:nvSpPr>
      <xdr:spPr>
        <a:xfrm>
          <a:off x="19310427" y="1488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庁舎】&#10;有形固定資産減価償却率グラフ枠">
          <a:extLst>
            <a:ext uri="{FF2B5EF4-FFF2-40B4-BE49-F238E27FC236}">
              <a16:creationId xmlns:a16="http://schemas.microsoft.com/office/drawing/2014/main" id="{00000000-0008-0000-0200-00004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0" name="【庁舎】&#10;有形固定資産減価償却率最小値テキスト">
          <a:extLst>
            <a:ext uri="{FF2B5EF4-FFF2-40B4-BE49-F238E27FC236}">
              <a16:creationId xmlns:a16="http://schemas.microsoft.com/office/drawing/2014/main" id="{00000000-0008-0000-0200-00004E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2" name="【庁舎】&#10;有形固定資産減価償却率最大値テキスト">
          <a:extLst>
            <a:ext uri="{FF2B5EF4-FFF2-40B4-BE49-F238E27FC236}">
              <a16:creationId xmlns:a16="http://schemas.microsoft.com/office/drawing/2014/main" id="{00000000-0008-0000-0200-000050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94" name="【庁舎】&#10;有形固定資産減価償却率平均値テキスト">
          <a:extLst>
            <a:ext uri="{FF2B5EF4-FFF2-40B4-BE49-F238E27FC236}">
              <a16:creationId xmlns:a16="http://schemas.microsoft.com/office/drawing/2014/main" id="{00000000-0008-0000-0200-000052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97" name="n_1aveValue【庁舎】&#10;有形固定資産減価償却率">
          <a:extLst>
            <a:ext uri="{FF2B5EF4-FFF2-40B4-BE49-F238E27FC236}">
              <a16:creationId xmlns:a16="http://schemas.microsoft.com/office/drawing/2014/main" id="{00000000-0008-0000-0200-00005502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99" name="n_2aveValue【庁舎】&#10;有形固定資産減価償却率">
          <a:extLst>
            <a:ext uri="{FF2B5EF4-FFF2-40B4-BE49-F238E27FC236}">
              <a16:creationId xmlns:a16="http://schemas.microsoft.com/office/drawing/2014/main" id="{00000000-0008-0000-0200-000057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01" name="n_3aveValue【庁舎】&#10;有形固定資産減価償却率">
          <a:extLst>
            <a:ext uri="{FF2B5EF4-FFF2-40B4-BE49-F238E27FC236}">
              <a16:creationId xmlns:a16="http://schemas.microsoft.com/office/drawing/2014/main" id="{00000000-0008-0000-0200-000059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3811</xdr:rowOff>
    </xdr:from>
    <xdr:to>
      <xdr:col>85</xdr:col>
      <xdr:colOff>177800</xdr:colOff>
      <xdr:row>103</xdr:row>
      <xdr:rowOff>105411</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6268700" y="17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26688</xdr:rowOff>
    </xdr:from>
    <xdr:ext cx="405111" cy="259045"/>
    <xdr:sp macro="" textlink="">
      <xdr:nvSpPr>
        <xdr:cNvPr id="608" name="【庁舎】&#10;有形固定資産減価償却率該当値テキスト">
          <a:extLst>
            <a:ext uri="{FF2B5EF4-FFF2-40B4-BE49-F238E27FC236}">
              <a16:creationId xmlns:a16="http://schemas.microsoft.com/office/drawing/2014/main" id="{00000000-0008-0000-0200-000060020000}"/>
            </a:ext>
          </a:extLst>
        </xdr:cNvPr>
        <xdr:cNvSpPr txBox="1"/>
      </xdr:nvSpPr>
      <xdr:spPr>
        <a:xfrm>
          <a:off x="16357600"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54611</xdr:rowOff>
    </xdr:from>
    <xdr:to>
      <xdr:col>85</xdr:col>
      <xdr:colOff>127000</xdr:colOff>
      <xdr:row>103</xdr:row>
      <xdr:rowOff>83820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15481300" y="1771396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30480</xdr:rowOff>
    </xdr:from>
    <xdr:to>
      <xdr:col>76</xdr:col>
      <xdr:colOff>165100</xdr:colOff>
      <xdr:row>103</xdr:row>
      <xdr:rowOff>132080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4541500" y="176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81280</xdr:rowOff>
    </xdr:from>
    <xdr:to>
      <xdr:col>81</xdr:col>
      <xdr:colOff>50800</xdr:colOff>
      <xdr:row>103</xdr:row>
      <xdr:rowOff>83820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4592300" y="177406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365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103</xdr:row>
      <xdr:rowOff>81280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3703300" y="177126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151147</xdr:rowOff>
    </xdr:from>
    <xdr:ext cx="405111" cy="259045"/>
    <xdr:sp macro="" textlink="">
      <xdr:nvSpPr>
        <xdr:cNvPr id="615" name="n_1mainValue【庁舎】&#10;有形固定資産減価償却率">
          <a:extLst>
            <a:ext uri="{FF2B5EF4-FFF2-40B4-BE49-F238E27FC236}">
              <a16:creationId xmlns:a16="http://schemas.microsoft.com/office/drawing/2014/main" id="{00000000-0008-0000-0200-000067020000}"/>
            </a:ext>
          </a:extLst>
        </xdr:cNvPr>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148607</xdr:rowOff>
    </xdr:from>
    <xdr:ext cx="405111" cy="259045"/>
    <xdr:sp macro="" textlink="">
      <xdr:nvSpPr>
        <xdr:cNvPr id="616" name="n_2mainValue【庁舎】&#10;有形固定資産減価償却率">
          <a:extLst>
            <a:ext uri="{FF2B5EF4-FFF2-40B4-BE49-F238E27FC236}">
              <a16:creationId xmlns:a16="http://schemas.microsoft.com/office/drawing/2014/main" id="{00000000-0008-0000-0200-000068020000}"/>
            </a:ext>
          </a:extLst>
        </xdr:cNvPr>
        <xdr:cNvSpPr txBox="1"/>
      </xdr:nvSpPr>
      <xdr:spPr>
        <a:xfrm>
          <a:off x="1438974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617" name="n_3mainValue【庁舎】&#10;有形固定資産減価償却率">
          <a:extLst>
            <a:ext uri="{FF2B5EF4-FFF2-40B4-BE49-F238E27FC236}">
              <a16:creationId xmlns:a16="http://schemas.microsoft.com/office/drawing/2014/main" id="{00000000-0008-0000-0200-000069020000}"/>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a:extLst>
            <a:ext uri="{FF2B5EF4-FFF2-40B4-BE49-F238E27FC236}">
              <a16:creationId xmlns:a16="http://schemas.microsoft.com/office/drawing/2014/main" id="{00000000-0008-0000-0200-00008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42" name="【庁舎】&#10;一人当たり面積最小値テキスト">
          <a:extLst>
            <a:ext uri="{FF2B5EF4-FFF2-40B4-BE49-F238E27FC236}">
              <a16:creationId xmlns:a16="http://schemas.microsoft.com/office/drawing/2014/main" id="{00000000-0008-0000-0200-000082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44" name="【庁舎】&#10;一人当たり面積最大値テキスト">
          <a:extLst>
            <a:ext uri="{FF2B5EF4-FFF2-40B4-BE49-F238E27FC236}">
              <a16:creationId xmlns:a16="http://schemas.microsoft.com/office/drawing/2014/main" id="{00000000-0008-0000-0200-000084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46" name="【庁舎】&#10;一人当たり面積平均値テキスト">
          <a:extLst>
            <a:ext uri="{FF2B5EF4-FFF2-40B4-BE49-F238E27FC236}">
              <a16:creationId xmlns:a16="http://schemas.microsoft.com/office/drawing/2014/main" id="{00000000-0008-0000-0200-000086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49" name="n_1aveValue【庁舎】&#10;一人当たり面積">
          <a:extLst>
            <a:ext uri="{FF2B5EF4-FFF2-40B4-BE49-F238E27FC236}">
              <a16:creationId xmlns:a16="http://schemas.microsoft.com/office/drawing/2014/main" id="{00000000-0008-0000-0200-000089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51" name="n_2aveValue【庁舎】&#10;一人当たり面積">
          <a:extLst>
            <a:ext uri="{FF2B5EF4-FFF2-40B4-BE49-F238E27FC236}">
              <a16:creationId xmlns:a16="http://schemas.microsoft.com/office/drawing/2014/main" id="{00000000-0008-0000-0200-00008B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53" name="n_3aveValue【庁舎】&#10;一人当たり面積">
          <a:extLst>
            <a:ext uri="{FF2B5EF4-FFF2-40B4-BE49-F238E27FC236}">
              <a16:creationId xmlns:a16="http://schemas.microsoft.com/office/drawing/2014/main" id="{00000000-0008-0000-0200-00008D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660" name="【庁舎】&#10;一人当たり面積該当値テキスト">
          <a:extLst>
            <a:ext uri="{FF2B5EF4-FFF2-40B4-BE49-F238E27FC236}">
              <a16:creationId xmlns:a16="http://schemas.microsoft.com/office/drawing/2014/main" id="{00000000-0008-0000-0200-000094020000}"/>
            </a:ext>
          </a:extLst>
        </xdr:cNvPr>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102363</xdr:rowOff>
    </xdr:from>
    <xdr:to>
      <xdr:col>112</xdr:col>
      <xdr:colOff>38100</xdr:colOff>
      <xdr:row>108</xdr:row>
      <xdr:rowOff>32513</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21272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153163</xdr:rowOff>
    </xdr:from>
    <xdr:to>
      <xdr:col>116</xdr:col>
      <xdr:colOff>63500</xdr:colOff>
      <xdr:row>107</xdr:row>
      <xdr:rowOff>156211</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21323300" y="1849831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102363</xdr:rowOff>
    </xdr:from>
    <xdr:to>
      <xdr:col>107</xdr:col>
      <xdr:colOff>101600</xdr:colOff>
      <xdr:row>108</xdr:row>
      <xdr:rowOff>32513</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20383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153163</xdr:rowOff>
    </xdr:from>
    <xdr:to>
      <xdr:col>111</xdr:col>
      <xdr:colOff>177800</xdr:colOff>
      <xdr:row>107</xdr:row>
      <xdr:rowOff>153163</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20434300" y="18498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105029</xdr:rowOff>
    </xdr:from>
    <xdr:to>
      <xdr:col>102</xdr:col>
      <xdr:colOff>165100</xdr:colOff>
      <xdr:row>108</xdr:row>
      <xdr:rowOff>35179</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9494500" y="184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153163</xdr:rowOff>
    </xdr:from>
    <xdr:to>
      <xdr:col>107</xdr:col>
      <xdr:colOff>50800</xdr:colOff>
      <xdr:row>107</xdr:row>
      <xdr:rowOff>155829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9545300" y="1849831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667" name="n_1mainValue【庁舎】&#10;一人当たり面積">
          <a:extLst>
            <a:ext uri="{FF2B5EF4-FFF2-40B4-BE49-F238E27FC236}">
              <a16:creationId xmlns:a16="http://schemas.microsoft.com/office/drawing/2014/main" id="{00000000-0008-0000-0200-00009B020000}"/>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23640</xdr:rowOff>
    </xdr:from>
    <xdr:ext cx="469744" cy="259045"/>
    <xdr:sp macro="" textlink="">
      <xdr:nvSpPr>
        <xdr:cNvPr id="668" name="n_2mainValue【庁舎】&#10;一人当たり面積">
          <a:extLst>
            <a:ext uri="{FF2B5EF4-FFF2-40B4-BE49-F238E27FC236}">
              <a16:creationId xmlns:a16="http://schemas.microsoft.com/office/drawing/2014/main" id="{00000000-0008-0000-0200-00009C020000}"/>
            </a:ext>
          </a:extLst>
        </xdr:cNvPr>
        <xdr:cNvSpPr txBox="1"/>
      </xdr:nvSpPr>
      <xdr:spPr>
        <a:xfrm>
          <a:off x="20199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26306</xdr:rowOff>
    </xdr:from>
    <xdr:ext cx="469744" cy="259045"/>
    <xdr:sp macro="" textlink="">
      <xdr:nvSpPr>
        <xdr:cNvPr id="669" name="n_3mainValue【庁舎】&#10;一人当たり面積">
          <a:extLst>
            <a:ext uri="{FF2B5EF4-FFF2-40B4-BE49-F238E27FC236}">
              <a16:creationId xmlns:a16="http://schemas.microsoft.com/office/drawing/2014/main" id="{00000000-0008-0000-0200-00009D020000}"/>
            </a:ext>
          </a:extLst>
        </xdr:cNvPr>
        <xdr:cNvSpPr txBox="1"/>
      </xdr:nvSpPr>
      <xdr:spPr>
        <a:xfrm>
          <a:off x="19310427" y="1854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ポイント増大しており、類似団体と比較すると</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ポインとこちらも高い現状となった。当該施設は解体撤去され、令和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年度に新庁舎の建設が見込まれるため、今後は有形固定資産減価償却率は、大幅な減少が見込まれる。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近年人口においては、ほぼ横ばいが続いている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に加え、基幹産業である農業就業者（農家）の高齢化等により財政基盤が弱く、全国及び沖縄県平均を大きく下回っている。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　今後も人口増加や税の増収に繋がる大きな要因がないことから、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20320</xdr:rowOff>
    </xdr:to>
    <xdr:cxnSp macro="">
      <xdr:nvCxnSpPr>
        <xdr:cNvPr id="72" name="直線コネクタ 71"/>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前年度対比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86.8</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類似団体平均を上回っている。多様な地域住民ニーズ及び新たな事業の展開に伴い増加する町債の新規発行の影響により今後も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財源の確保に努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63</xdr:row>
      <xdr:rowOff>130387</xdr:rowOff>
    </xdr:to>
    <xdr:cxnSp macro="">
      <xdr:nvCxnSpPr>
        <xdr:cNvPr id="129" name="直線コネクタ 128"/>
        <xdr:cNvCxnSpPr/>
      </xdr:nvCxnSpPr>
      <xdr:spPr>
        <a:xfrm>
          <a:off x="4114800" y="1088749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90699</xdr:rowOff>
    </xdr:from>
    <xdr:to>
      <xdr:col>19</xdr:col>
      <xdr:colOff>133350</xdr:colOff>
      <xdr:row>63</xdr:row>
      <xdr:rowOff>86148</xdr:rowOff>
    </xdr:to>
    <xdr:cxnSp macro="">
      <xdr:nvCxnSpPr>
        <xdr:cNvPr id="132" name="直線コネクタ 131"/>
        <xdr:cNvCxnSpPr/>
      </xdr:nvCxnSpPr>
      <xdr:spPr>
        <a:xfrm>
          <a:off x="3225800" y="10720599"/>
          <a:ext cx="889000" cy="16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90699</xdr:rowOff>
    </xdr:from>
    <xdr:to>
      <xdr:col>15</xdr:col>
      <xdr:colOff>82550</xdr:colOff>
      <xdr:row>62</xdr:row>
      <xdr:rowOff>124883</xdr:rowOff>
    </xdr:to>
    <xdr:cxnSp macro="">
      <xdr:nvCxnSpPr>
        <xdr:cNvPr id="135" name="直線コネクタ 134"/>
        <xdr:cNvCxnSpPr/>
      </xdr:nvCxnSpPr>
      <xdr:spPr>
        <a:xfrm flipV="1">
          <a:off x="2336800" y="1072059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62</xdr:row>
      <xdr:rowOff>161079</xdr:rowOff>
    </xdr:to>
    <xdr:cxnSp macro="">
      <xdr:nvCxnSpPr>
        <xdr:cNvPr id="138" name="直線コネクタ 137"/>
        <xdr:cNvCxnSpPr/>
      </xdr:nvCxnSpPr>
      <xdr:spPr>
        <a:xfrm flipV="1">
          <a:off x="1447800" y="1075478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48" name="楕円 147"/>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49"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0" name="楕円 149"/>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121725</xdr:rowOff>
    </xdr:from>
    <xdr:ext cx="736600" cy="259045"/>
    <xdr:sp macro="" textlink="">
      <xdr:nvSpPr>
        <xdr:cNvPr id="151" name="テキスト ボックス 150"/>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39899</xdr:rowOff>
    </xdr:from>
    <xdr:to>
      <xdr:col>15</xdr:col>
      <xdr:colOff>133350</xdr:colOff>
      <xdr:row>62</xdr:row>
      <xdr:rowOff>141499</xdr:rowOff>
    </xdr:to>
    <xdr:sp macro="" textlink="">
      <xdr:nvSpPr>
        <xdr:cNvPr id="152" name="楕円 151"/>
        <xdr:cNvSpPr/>
      </xdr:nvSpPr>
      <xdr:spPr>
        <a:xfrm>
          <a:off x="3175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151676</xdr:rowOff>
    </xdr:from>
    <xdr:ext cx="762000" cy="259045"/>
    <xdr:sp macro="" textlink="">
      <xdr:nvSpPr>
        <xdr:cNvPr id="153" name="テキスト ボックス 152"/>
        <xdr:cNvSpPr txBox="1"/>
      </xdr:nvSpPr>
      <xdr:spPr>
        <a:xfrm>
          <a:off x="2844800" y="1043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4" name="楕円 153"/>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5" name="テキスト ボックス 15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56" name="楕円 155"/>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57" name="テキスト ボックス 156"/>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243,688</a:t>
          </a:r>
          <a:r>
            <a:rPr kumimoji="1" lang="ja-JP" altLang="ja-JP" sz="1100">
              <a:solidFill>
                <a:schemeClr val="dk1"/>
              </a:solidFill>
              <a:effectLst/>
              <a:latin typeface="+mn-lt"/>
              <a:ea typeface="+mn-ea"/>
              <a:cs typeface="+mn-cs"/>
            </a:rPr>
            <a:t>円上回っており、前年度比では</a:t>
          </a:r>
          <a:r>
            <a:rPr kumimoji="1" lang="en-US" altLang="ja-JP" sz="1100">
              <a:solidFill>
                <a:schemeClr val="dk1"/>
              </a:solidFill>
              <a:effectLst/>
              <a:latin typeface="+mn-lt"/>
              <a:ea typeface="+mn-ea"/>
              <a:cs typeface="+mn-cs"/>
            </a:rPr>
            <a:t>100,138</a:t>
          </a:r>
          <a:r>
            <a:rPr kumimoji="1" lang="ja-JP" altLang="ja-JP" sz="1100">
              <a:solidFill>
                <a:schemeClr val="dk1"/>
              </a:solidFill>
              <a:effectLst/>
              <a:latin typeface="+mn-lt"/>
              <a:ea typeface="+mn-ea"/>
              <a:cs typeface="+mn-cs"/>
            </a:rPr>
            <a:t>円増となっている。類似団体に比べ高くなっている主な要因として、新規事業の計画策定等、大規模な調査等の委託業務の増加や、</a:t>
          </a:r>
          <a:r>
            <a:rPr kumimoji="1" lang="ja-JP" altLang="en-US" sz="1100">
              <a:solidFill>
                <a:schemeClr val="dk1"/>
              </a:solidFill>
              <a:effectLst/>
              <a:latin typeface="+mn-lt"/>
              <a:ea typeface="+mn-ea"/>
              <a:cs typeface="+mn-cs"/>
            </a:rPr>
            <a:t>集中脱葉施設に係る備品購入費によるものと考える。</a:t>
          </a:r>
          <a:r>
            <a:rPr kumimoji="1" lang="ja-JP" altLang="ja-JP" sz="1100">
              <a:solidFill>
                <a:schemeClr val="dk1"/>
              </a:solidFill>
              <a:effectLst/>
              <a:latin typeface="+mn-lt"/>
              <a:ea typeface="+mn-ea"/>
              <a:cs typeface="+mn-cs"/>
            </a:rPr>
            <a:t>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159192</xdr:rowOff>
    </xdr:from>
    <xdr:to>
      <xdr:col>23</xdr:col>
      <xdr:colOff>133350</xdr:colOff>
      <xdr:row>84</xdr:row>
      <xdr:rowOff>102806</xdr:rowOff>
    </xdr:to>
    <xdr:cxnSp macro="">
      <xdr:nvCxnSpPr>
        <xdr:cNvPr id="193" name="直線コネクタ 192"/>
        <xdr:cNvCxnSpPr/>
      </xdr:nvCxnSpPr>
      <xdr:spPr>
        <a:xfrm>
          <a:off x="4114800" y="14389542"/>
          <a:ext cx="838200" cy="1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137806</xdr:rowOff>
    </xdr:from>
    <xdr:to>
      <xdr:col>19</xdr:col>
      <xdr:colOff>133350</xdr:colOff>
      <xdr:row>83</xdr:row>
      <xdr:rowOff>159192</xdr:rowOff>
    </xdr:to>
    <xdr:cxnSp macro="">
      <xdr:nvCxnSpPr>
        <xdr:cNvPr id="196" name="直線コネクタ 195"/>
        <xdr:cNvCxnSpPr/>
      </xdr:nvCxnSpPr>
      <xdr:spPr>
        <a:xfrm>
          <a:off x="3225800" y="14368156"/>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103729</xdr:rowOff>
    </xdr:from>
    <xdr:to>
      <xdr:col>15</xdr:col>
      <xdr:colOff>82550</xdr:colOff>
      <xdr:row>83</xdr:row>
      <xdr:rowOff>137806</xdr:rowOff>
    </xdr:to>
    <xdr:cxnSp macro="">
      <xdr:nvCxnSpPr>
        <xdr:cNvPr id="199" name="直線コネクタ 198"/>
        <xdr:cNvCxnSpPr/>
      </xdr:nvCxnSpPr>
      <xdr:spPr>
        <a:xfrm>
          <a:off x="2336800" y="14334079"/>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73482</xdr:rowOff>
    </xdr:from>
    <xdr:to>
      <xdr:col>11</xdr:col>
      <xdr:colOff>31750</xdr:colOff>
      <xdr:row>83</xdr:row>
      <xdr:rowOff>103729</xdr:rowOff>
    </xdr:to>
    <xdr:cxnSp macro="">
      <xdr:nvCxnSpPr>
        <xdr:cNvPr id="202" name="直線コネクタ 201"/>
        <xdr:cNvCxnSpPr/>
      </xdr:nvCxnSpPr>
      <xdr:spPr>
        <a:xfrm>
          <a:off x="1447800" y="14303832"/>
          <a:ext cx="8890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52006</xdr:rowOff>
    </xdr:from>
    <xdr:to>
      <xdr:col>23</xdr:col>
      <xdr:colOff>184150</xdr:colOff>
      <xdr:row>84</xdr:row>
      <xdr:rowOff>153606</xdr:rowOff>
    </xdr:to>
    <xdr:sp macro="" textlink="">
      <xdr:nvSpPr>
        <xdr:cNvPr id="212" name="楕円 211"/>
        <xdr:cNvSpPr/>
      </xdr:nvSpPr>
      <xdr:spPr>
        <a:xfrm>
          <a:off x="4902200" y="144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24083</xdr:rowOff>
    </xdr:from>
    <xdr:ext cx="762000" cy="259045"/>
    <xdr:sp macro="" textlink="">
      <xdr:nvSpPr>
        <xdr:cNvPr id="213" name="人件費・物件費等の状況該当値テキスト"/>
        <xdr:cNvSpPr txBox="1"/>
      </xdr:nvSpPr>
      <xdr:spPr>
        <a:xfrm>
          <a:off x="5041900" y="1442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108392</xdr:rowOff>
    </xdr:from>
    <xdr:to>
      <xdr:col>19</xdr:col>
      <xdr:colOff>184150</xdr:colOff>
      <xdr:row>84</xdr:row>
      <xdr:rowOff>38542</xdr:rowOff>
    </xdr:to>
    <xdr:sp macro="" textlink="">
      <xdr:nvSpPr>
        <xdr:cNvPr id="214" name="楕円 213"/>
        <xdr:cNvSpPr/>
      </xdr:nvSpPr>
      <xdr:spPr>
        <a:xfrm>
          <a:off x="4064000" y="143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23319</xdr:rowOff>
    </xdr:from>
    <xdr:ext cx="736600" cy="259045"/>
    <xdr:sp macro="" textlink="">
      <xdr:nvSpPr>
        <xdr:cNvPr id="215" name="テキスト ボックス 214"/>
        <xdr:cNvSpPr txBox="1"/>
      </xdr:nvSpPr>
      <xdr:spPr>
        <a:xfrm>
          <a:off x="3733800" y="1442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87006</xdr:rowOff>
    </xdr:from>
    <xdr:to>
      <xdr:col>15</xdr:col>
      <xdr:colOff>133350</xdr:colOff>
      <xdr:row>84</xdr:row>
      <xdr:rowOff>17156</xdr:rowOff>
    </xdr:to>
    <xdr:sp macro="" textlink="">
      <xdr:nvSpPr>
        <xdr:cNvPr id="216" name="楕円 215"/>
        <xdr:cNvSpPr/>
      </xdr:nvSpPr>
      <xdr:spPr>
        <a:xfrm>
          <a:off x="3175000" y="143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1933</xdr:rowOff>
    </xdr:from>
    <xdr:ext cx="762000" cy="259045"/>
    <xdr:sp macro="" textlink="">
      <xdr:nvSpPr>
        <xdr:cNvPr id="217" name="テキスト ボックス 216"/>
        <xdr:cNvSpPr txBox="1"/>
      </xdr:nvSpPr>
      <xdr:spPr>
        <a:xfrm>
          <a:off x="2844800" y="144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52929</xdr:rowOff>
    </xdr:from>
    <xdr:to>
      <xdr:col>11</xdr:col>
      <xdr:colOff>82550</xdr:colOff>
      <xdr:row>83</xdr:row>
      <xdr:rowOff>154529</xdr:rowOff>
    </xdr:to>
    <xdr:sp macro="" textlink="">
      <xdr:nvSpPr>
        <xdr:cNvPr id="218" name="楕円 217"/>
        <xdr:cNvSpPr/>
      </xdr:nvSpPr>
      <xdr:spPr>
        <a:xfrm>
          <a:off x="2286000" y="142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139306</xdr:rowOff>
    </xdr:from>
    <xdr:ext cx="762000" cy="259045"/>
    <xdr:sp macro="" textlink="">
      <xdr:nvSpPr>
        <xdr:cNvPr id="219" name="テキスト ボックス 218"/>
        <xdr:cNvSpPr txBox="1"/>
      </xdr:nvSpPr>
      <xdr:spPr>
        <a:xfrm>
          <a:off x="1955800" y="1436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22682</xdr:rowOff>
    </xdr:from>
    <xdr:to>
      <xdr:col>7</xdr:col>
      <xdr:colOff>31750</xdr:colOff>
      <xdr:row>83</xdr:row>
      <xdr:rowOff>124282</xdr:rowOff>
    </xdr:to>
    <xdr:sp macro="" textlink="">
      <xdr:nvSpPr>
        <xdr:cNvPr id="220" name="楕円 219"/>
        <xdr:cNvSpPr/>
      </xdr:nvSpPr>
      <xdr:spPr>
        <a:xfrm>
          <a:off x="1397000" y="142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109059</xdr:rowOff>
    </xdr:from>
    <xdr:ext cx="762000" cy="259045"/>
    <xdr:sp macro="" textlink="">
      <xdr:nvSpPr>
        <xdr:cNvPr id="221" name="テキスト ボックス 220"/>
        <xdr:cNvSpPr txBox="1"/>
      </xdr:nvSpPr>
      <xdr:spPr>
        <a:xfrm>
          <a:off x="1066800" y="143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ポイント、全国町村平均に比べ</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93.6</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　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131763</xdr:rowOff>
    </xdr:to>
    <xdr:cxnSp macro="">
      <xdr:nvCxnSpPr>
        <xdr:cNvPr id="251" name="直線コネクタ 250"/>
        <xdr:cNvCxnSpPr/>
      </xdr:nvCxnSpPr>
      <xdr:spPr>
        <a:xfrm flipV="1">
          <a:off x="16179800" y="1482217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35243</xdr:rowOff>
    </xdr:from>
    <xdr:to>
      <xdr:col>77</xdr:col>
      <xdr:colOff>44450</xdr:colOff>
      <xdr:row>86</xdr:row>
      <xdr:rowOff>131763</xdr:rowOff>
    </xdr:to>
    <xdr:cxnSp macro="">
      <xdr:nvCxnSpPr>
        <xdr:cNvPr id="254" name="直線コネクタ 253"/>
        <xdr:cNvCxnSpPr/>
      </xdr:nvCxnSpPr>
      <xdr:spPr>
        <a:xfrm>
          <a:off x="15290800" y="147799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35243</xdr:rowOff>
    </xdr:from>
    <xdr:to>
      <xdr:col>72</xdr:col>
      <xdr:colOff>203200</xdr:colOff>
      <xdr:row>86</xdr:row>
      <xdr:rowOff>71438</xdr:rowOff>
    </xdr:to>
    <xdr:cxnSp macro="">
      <xdr:nvCxnSpPr>
        <xdr:cNvPr id="257" name="直線コネクタ 256"/>
        <xdr:cNvCxnSpPr/>
      </xdr:nvCxnSpPr>
      <xdr:spPr>
        <a:xfrm flipV="1">
          <a:off x="14401800" y="147799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164464</xdr:rowOff>
    </xdr:from>
    <xdr:to>
      <xdr:col>68</xdr:col>
      <xdr:colOff>152400</xdr:colOff>
      <xdr:row>86</xdr:row>
      <xdr:rowOff>71438</xdr:rowOff>
    </xdr:to>
    <xdr:cxnSp macro="">
      <xdr:nvCxnSpPr>
        <xdr:cNvPr id="260" name="直線コネクタ 259"/>
        <xdr:cNvCxnSpPr/>
      </xdr:nvCxnSpPr>
      <xdr:spPr>
        <a:xfrm>
          <a:off x="13512800" y="147377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0" name="楕円 269"/>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1"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72" name="楕円 271"/>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21290</xdr:rowOff>
    </xdr:from>
    <xdr:ext cx="736600" cy="259045"/>
    <xdr:sp macro="" textlink="">
      <xdr:nvSpPr>
        <xdr:cNvPr id="273" name="テキスト ボックス 272"/>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155893</xdr:rowOff>
    </xdr:from>
    <xdr:to>
      <xdr:col>73</xdr:col>
      <xdr:colOff>44450</xdr:colOff>
      <xdr:row>86</xdr:row>
      <xdr:rowOff>86043</xdr:rowOff>
    </xdr:to>
    <xdr:sp macro="" textlink="">
      <xdr:nvSpPr>
        <xdr:cNvPr id="274" name="楕円 273"/>
        <xdr:cNvSpPr/>
      </xdr:nvSpPr>
      <xdr:spPr>
        <a:xfrm>
          <a:off x="15240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96220</xdr:rowOff>
    </xdr:from>
    <xdr:ext cx="762000" cy="259045"/>
    <xdr:sp macro="" textlink="">
      <xdr:nvSpPr>
        <xdr:cNvPr id="275" name="テキスト ボックス 274"/>
        <xdr:cNvSpPr txBox="1"/>
      </xdr:nvSpPr>
      <xdr:spPr>
        <a:xfrm>
          <a:off x="14909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6" name="楕円 275"/>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77" name="テキスト ボックス 276"/>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78" name="楕円 277"/>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79" name="テキスト ボックス 278"/>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334.39</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位）と広大であることから、類似団体と比較し、出張所や学校、保育所等の公共施設を多く配置しなければならないことから、類似団体に比べ</a:t>
          </a:r>
          <a:r>
            <a:rPr kumimoji="1" lang="en-US" altLang="ja-JP" sz="1100">
              <a:solidFill>
                <a:schemeClr val="dk1"/>
              </a:solidFill>
              <a:effectLst/>
              <a:latin typeface="+mn-lt"/>
              <a:ea typeface="+mn-ea"/>
              <a:cs typeface="+mn-cs"/>
            </a:rPr>
            <a:t>10.17</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32.01</a:t>
          </a:r>
          <a:r>
            <a:rPr kumimoji="1" lang="ja-JP" altLang="ja-JP" sz="1100">
              <a:solidFill>
                <a:schemeClr val="dk1"/>
              </a:solidFill>
              <a:effectLst/>
              <a:latin typeface="+mn-lt"/>
              <a:ea typeface="+mn-ea"/>
              <a:cs typeface="+mn-cs"/>
            </a:rPr>
            <a:t>人となっている。これまでも集中改革プラン等による定員適正化に努めてきたが、多様な住民ニーズや新規事業により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ＩＴシステムの導入・活用による事務の効率化や適正配置等による、より適切な定数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62030</xdr:rowOff>
    </xdr:from>
    <xdr:to>
      <xdr:col>81</xdr:col>
      <xdr:colOff>44450</xdr:colOff>
      <xdr:row>62</xdr:row>
      <xdr:rowOff>64443</xdr:rowOff>
    </xdr:to>
    <xdr:cxnSp macro="">
      <xdr:nvCxnSpPr>
        <xdr:cNvPr id="316" name="直線コネクタ 315"/>
        <xdr:cNvCxnSpPr/>
      </xdr:nvCxnSpPr>
      <xdr:spPr>
        <a:xfrm flipV="1">
          <a:off x="16179800" y="1069193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64443</xdr:rowOff>
    </xdr:from>
    <xdr:to>
      <xdr:col>77</xdr:col>
      <xdr:colOff>44450</xdr:colOff>
      <xdr:row>62</xdr:row>
      <xdr:rowOff>73061</xdr:rowOff>
    </xdr:to>
    <xdr:cxnSp macro="">
      <xdr:nvCxnSpPr>
        <xdr:cNvPr id="319" name="直線コネクタ 318"/>
        <xdr:cNvCxnSpPr/>
      </xdr:nvCxnSpPr>
      <xdr:spPr>
        <a:xfrm flipV="1">
          <a:off x="15290800" y="1069434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7565</xdr:rowOff>
    </xdr:from>
    <xdr:to>
      <xdr:col>72</xdr:col>
      <xdr:colOff>203200</xdr:colOff>
      <xdr:row>62</xdr:row>
      <xdr:rowOff>73061</xdr:rowOff>
    </xdr:to>
    <xdr:cxnSp macro="">
      <xdr:nvCxnSpPr>
        <xdr:cNvPr id="322" name="直線コネクタ 321"/>
        <xdr:cNvCxnSpPr/>
      </xdr:nvCxnSpPr>
      <xdr:spPr>
        <a:xfrm>
          <a:off x="14401800" y="1063746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154886</xdr:rowOff>
    </xdr:from>
    <xdr:to>
      <xdr:col>68</xdr:col>
      <xdr:colOff>152400</xdr:colOff>
      <xdr:row>62</xdr:row>
      <xdr:rowOff>7565</xdr:rowOff>
    </xdr:to>
    <xdr:cxnSp macro="">
      <xdr:nvCxnSpPr>
        <xdr:cNvPr id="325" name="直線コネクタ 324"/>
        <xdr:cNvCxnSpPr/>
      </xdr:nvCxnSpPr>
      <xdr:spPr>
        <a:xfrm>
          <a:off x="13512800" y="1061333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11230</xdr:rowOff>
    </xdr:from>
    <xdr:to>
      <xdr:col>81</xdr:col>
      <xdr:colOff>95250</xdr:colOff>
      <xdr:row>62</xdr:row>
      <xdr:rowOff>112830</xdr:rowOff>
    </xdr:to>
    <xdr:sp macro="" textlink="">
      <xdr:nvSpPr>
        <xdr:cNvPr id="335" name="楕円 334"/>
        <xdr:cNvSpPr/>
      </xdr:nvSpPr>
      <xdr:spPr>
        <a:xfrm>
          <a:off x="16967200" y="106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154757</xdr:rowOff>
    </xdr:from>
    <xdr:ext cx="762000" cy="259045"/>
    <xdr:sp macro="" textlink="">
      <xdr:nvSpPr>
        <xdr:cNvPr id="336" name="定員管理の状況該当値テキスト"/>
        <xdr:cNvSpPr txBox="1"/>
      </xdr:nvSpPr>
      <xdr:spPr>
        <a:xfrm>
          <a:off x="17106900" y="1061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13643</xdr:rowOff>
    </xdr:from>
    <xdr:to>
      <xdr:col>77</xdr:col>
      <xdr:colOff>95250</xdr:colOff>
      <xdr:row>62</xdr:row>
      <xdr:rowOff>115243</xdr:rowOff>
    </xdr:to>
    <xdr:sp macro="" textlink="">
      <xdr:nvSpPr>
        <xdr:cNvPr id="337" name="楕円 336"/>
        <xdr:cNvSpPr/>
      </xdr:nvSpPr>
      <xdr:spPr>
        <a:xfrm>
          <a:off x="16129000" y="106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100020</xdr:rowOff>
    </xdr:from>
    <xdr:ext cx="736600" cy="259045"/>
    <xdr:sp macro="" textlink="">
      <xdr:nvSpPr>
        <xdr:cNvPr id="338" name="テキスト ボックス 337"/>
        <xdr:cNvSpPr txBox="1"/>
      </xdr:nvSpPr>
      <xdr:spPr>
        <a:xfrm>
          <a:off x="15798800" y="1072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22261</xdr:rowOff>
    </xdr:from>
    <xdr:to>
      <xdr:col>73</xdr:col>
      <xdr:colOff>44450</xdr:colOff>
      <xdr:row>62</xdr:row>
      <xdr:rowOff>123861</xdr:rowOff>
    </xdr:to>
    <xdr:sp macro="" textlink="">
      <xdr:nvSpPr>
        <xdr:cNvPr id="339" name="楕円 338"/>
        <xdr:cNvSpPr/>
      </xdr:nvSpPr>
      <xdr:spPr>
        <a:xfrm>
          <a:off x="15240000" y="106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108638</xdr:rowOff>
    </xdr:from>
    <xdr:ext cx="762000" cy="259045"/>
    <xdr:sp macro="" textlink="">
      <xdr:nvSpPr>
        <xdr:cNvPr id="340" name="テキスト ボックス 339"/>
        <xdr:cNvSpPr txBox="1"/>
      </xdr:nvSpPr>
      <xdr:spPr>
        <a:xfrm>
          <a:off x="14909800" y="1073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128215</xdr:rowOff>
    </xdr:from>
    <xdr:to>
      <xdr:col>68</xdr:col>
      <xdr:colOff>203200</xdr:colOff>
      <xdr:row>62</xdr:row>
      <xdr:rowOff>58365</xdr:rowOff>
    </xdr:to>
    <xdr:sp macro="" textlink="">
      <xdr:nvSpPr>
        <xdr:cNvPr id="341" name="楕円 340"/>
        <xdr:cNvSpPr/>
      </xdr:nvSpPr>
      <xdr:spPr>
        <a:xfrm>
          <a:off x="14351000" y="10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43142</xdr:rowOff>
    </xdr:from>
    <xdr:ext cx="762000" cy="259045"/>
    <xdr:sp macro="" textlink="">
      <xdr:nvSpPr>
        <xdr:cNvPr id="342" name="テキスト ボックス 341"/>
        <xdr:cNvSpPr txBox="1"/>
      </xdr:nvSpPr>
      <xdr:spPr>
        <a:xfrm>
          <a:off x="14020800" y="106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104086</xdr:rowOff>
    </xdr:from>
    <xdr:to>
      <xdr:col>64</xdr:col>
      <xdr:colOff>152400</xdr:colOff>
      <xdr:row>62</xdr:row>
      <xdr:rowOff>34236</xdr:rowOff>
    </xdr:to>
    <xdr:sp macro="" textlink="">
      <xdr:nvSpPr>
        <xdr:cNvPr id="343" name="楕円 342"/>
        <xdr:cNvSpPr/>
      </xdr:nvSpPr>
      <xdr:spPr>
        <a:xfrm>
          <a:off x="13462000" y="105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19013</xdr:rowOff>
    </xdr:from>
    <xdr:ext cx="762000" cy="259045"/>
    <xdr:sp macro="" textlink="">
      <xdr:nvSpPr>
        <xdr:cNvPr id="344" name="テキスト ボックス 343"/>
        <xdr:cNvSpPr txBox="1"/>
      </xdr:nvSpPr>
      <xdr:spPr>
        <a:xfrm>
          <a:off x="13131800" y="106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ポイント悪化したが、類似団体平均（</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下回った。今後においても、複合型福祉施設等の整備や庁舎建設に係る起債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131826</xdr:rowOff>
    </xdr:to>
    <xdr:cxnSp macro="">
      <xdr:nvCxnSpPr>
        <xdr:cNvPr id="375" name="直線コネクタ 374"/>
        <xdr:cNvCxnSpPr/>
      </xdr:nvCxnSpPr>
      <xdr:spPr>
        <a:xfrm>
          <a:off x="16179800" y="69753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117348</xdr:rowOff>
    </xdr:to>
    <xdr:cxnSp macro="">
      <xdr:nvCxnSpPr>
        <xdr:cNvPr id="378" name="直線コネクタ 377"/>
        <xdr:cNvCxnSpPr/>
      </xdr:nvCxnSpPr>
      <xdr:spPr>
        <a:xfrm>
          <a:off x="15290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112522</xdr:rowOff>
    </xdr:to>
    <xdr:cxnSp macro="">
      <xdr:nvCxnSpPr>
        <xdr:cNvPr id="381" name="直線コネクタ 380"/>
        <xdr:cNvCxnSpPr/>
      </xdr:nvCxnSpPr>
      <xdr:spPr>
        <a:xfrm flipV="1">
          <a:off x="14401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146304</xdr:rowOff>
    </xdr:to>
    <xdr:cxnSp macro="">
      <xdr:nvCxnSpPr>
        <xdr:cNvPr id="384" name="直線コネクタ 383"/>
        <xdr:cNvCxnSpPr/>
      </xdr:nvCxnSpPr>
      <xdr:spPr>
        <a:xfrm flipV="1">
          <a:off x="13512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4" name="楕円 393"/>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395"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96" name="楕円 395"/>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7" name="テキスト ボックス 396"/>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398" name="楕円 397"/>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399" name="テキスト ボックス 398"/>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400" name="楕円 399"/>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401" name="テキスト ボックス 400"/>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2" name="楕円 401"/>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3" name="テキスト ボックス 40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類似団体、沖縄県平均でみても良い位置づけとなっている。</a:t>
          </a:r>
          <a:endParaRPr lang="ja-JP" altLang="ja-JP" sz="1400">
            <a:effectLst/>
          </a:endParaRPr>
        </a:p>
        <a:p>
          <a:r>
            <a:rPr kumimoji="1" lang="ja-JP" altLang="ja-JP" sz="1100">
              <a:solidFill>
                <a:schemeClr val="dk1"/>
              </a:solidFill>
              <a:effectLst/>
              <a:latin typeface="+mn-lt"/>
              <a:ea typeface="+mn-ea"/>
              <a:cs typeface="+mn-cs"/>
            </a:rPr>
            <a:t>　今後も財政調整基金や減債基金等の充当可能基金の計画的な積立や高利率の既発債残高の繰上償還による将来負担の軽減、平準化に努め、当該比率の上昇抑制を図る。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年度の人件費に係る収支比率は対前年度比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30.5</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％高い水準にある。</a:t>
          </a:r>
          <a:endParaRPr lang="ja-JP" altLang="ja-JP" sz="1400">
            <a:effectLst/>
          </a:endParaRPr>
        </a:p>
        <a:p>
          <a:r>
            <a:rPr kumimoji="1" lang="ja-JP" altLang="ja-JP" sz="1100">
              <a:solidFill>
                <a:schemeClr val="dk1"/>
              </a:solidFill>
              <a:effectLst/>
              <a:latin typeface="+mn-lt"/>
              <a:ea typeface="+mn-ea"/>
              <a:cs typeface="+mn-cs"/>
            </a:rPr>
            <a:t>　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149860</xdr:rowOff>
    </xdr:to>
    <xdr:cxnSp macro="">
      <xdr:nvCxnSpPr>
        <xdr:cNvPr id="64" name="直線コネクタ 63"/>
        <xdr:cNvCxnSpPr/>
      </xdr:nvCxnSpPr>
      <xdr:spPr>
        <a:xfrm>
          <a:off x="3987800" y="66055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90424</xdr:rowOff>
    </xdr:to>
    <xdr:cxnSp macro="">
      <xdr:nvCxnSpPr>
        <xdr:cNvPr id="67" name="直線コネクタ 66"/>
        <xdr:cNvCxnSpPr/>
      </xdr:nvCxnSpPr>
      <xdr:spPr>
        <a:xfrm>
          <a:off x="3098800" y="6564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49276</xdr:rowOff>
    </xdr:to>
    <xdr:cxnSp macro="">
      <xdr:nvCxnSpPr>
        <xdr:cNvPr id="70" name="直線コネクタ 69"/>
        <xdr:cNvCxnSpPr/>
      </xdr:nvCxnSpPr>
      <xdr:spPr>
        <a:xfrm>
          <a:off x="2209800" y="6546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39</xdr:row>
      <xdr:rowOff>33274</xdr:rowOff>
    </xdr:to>
    <xdr:cxnSp macro="">
      <xdr:nvCxnSpPr>
        <xdr:cNvPr id="73" name="直線コネクタ 72"/>
        <xdr:cNvCxnSpPr/>
      </xdr:nvCxnSpPr>
      <xdr:spPr>
        <a:xfrm flipV="1">
          <a:off x="1320800" y="65460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153924</xdr:rowOff>
    </xdr:from>
    <xdr:to>
      <xdr:col>6</xdr:col>
      <xdr:colOff>171450</xdr:colOff>
      <xdr:row>39</xdr:row>
      <xdr:rowOff>84074</xdr:rowOff>
    </xdr:to>
    <xdr:sp macro="" textlink="">
      <xdr:nvSpPr>
        <xdr:cNvPr id="91" name="楕円 90"/>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68851</xdr:rowOff>
    </xdr:from>
    <xdr:ext cx="762000" cy="259045"/>
    <xdr:sp macro="" textlink="">
      <xdr:nvSpPr>
        <xdr:cNvPr id="92" name="テキスト ボックス 91"/>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ポイント増加し、類似団体平均</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％と全国平均及び沖縄県平均より大きく上回り、類似団体内の最大値となっている。</a:t>
          </a:r>
          <a:endParaRPr lang="ja-JP" altLang="ja-JP" sz="1400">
            <a:effectLst/>
          </a:endParaRPr>
        </a:p>
        <a:p>
          <a:r>
            <a:rPr kumimoji="1" lang="ja-JP" altLang="ja-JP" sz="1100">
              <a:solidFill>
                <a:schemeClr val="dk1"/>
              </a:solidFill>
              <a:effectLst/>
              <a:latin typeface="+mn-lt"/>
              <a:ea typeface="+mn-ea"/>
              <a:cs typeface="+mn-cs"/>
            </a:rPr>
            <a:t>　主な要因としては、多種多様な地域住民ニーズへの対応及び新たな制度等による事業展開により、これら事業に係る賃金職員の増員が要因として挙げられる。また、行政区域外に庁舎を置き、町内への業務（渡航）全てに旅費が発生することから、類似団体に比べ多額となる旅費については、今後も船会社との協議による運賃特別軽減を継続するなど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44704</xdr:rowOff>
    </xdr:from>
    <xdr:to>
      <xdr:col>82</xdr:col>
      <xdr:colOff>107950</xdr:colOff>
      <xdr:row>20</xdr:row>
      <xdr:rowOff>62992</xdr:rowOff>
    </xdr:to>
    <xdr:cxnSp macro="">
      <xdr:nvCxnSpPr>
        <xdr:cNvPr id="122" name="直線コネクタ 121"/>
        <xdr:cNvCxnSpPr/>
      </xdr:nvCxnSpPr>
      <xdr:spPr>
        <a:xfrm>
          <a:off x="15671800" y="34737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44704</xdr:rowOff>
    </xdr:to>
    <xdr:cxnSp macro="">
      <xdr:nvCxnSpPr>
        <xdr:cNvPr id="125" name="直線コネクタ 124"/>
        <xdr:cNvCxnSpPr/>
      </xdr:nvCxnSpPr>
      <xdr:spPr>
        <a:xfrm>
          <a:off x="14782800" y="33959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58420</xdr:rowOff>
    </xdr:to>
    <xdr:cxnSp macro="">
      <xdr:nvCxnSpPr>
        <xdr:cNvPr id="128" name="直線コネクタ 127"/>
        <xdr:cNvCxnSpPr/>
      </xdr:nvCxnSpPr>
      <xdr:spPr>
        <a:xfrm flipV="1">
          <a:off x="13893800" y="3395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xdr:rowOff>
    </xdr:from>
    <xdr:to>
      <xdr:col>69</xdr:col>
      <xdr:colOff>92075</xdr:colOff>
      <xdr:row>20</xdr:row>
      <xdr:rowOff>58420</xdr:rowOff>
    </xdr:to>
    <xdr:cxnSp macro="">
      <xdr:nvCxnSpPr>
        <xdr:cNvPr id="131" name="直線コネクタ 130"/>
        <xdr:cNvCxnSpPr/>
      </xdr:nvCxnSpPr>
      <xdr:spPr>
        <a:xfrm>
          <a:off x="13004800" y="3432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12192</xdr:rowOff>
    </xdr:from>
    <xdr:to>
      <xdr:col>82</xdr:col>
      <xdr:colOff>158750</xdr:colOff>
      <xdr:row>20</xdr:row>
      <xdr:rowOff>113792</xdr:rowOff>
    </xdr:to>
    <xdr:sp macro="" textlink="">
      <xdr:nvSpPr>
        <xdr:cNvPr id="141" name="楕円 140"/>
        <xdr:cNvSpPr/>
      </xdr:nvSpPr>
      <xdr:spPr>
        <a:xfrm>
          <a:off x="164592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92219</xdr:rowOff>
    </xdr:from>
    <xdr:ext cx="762000" cy="259045"/>
    <xdr:sp macro="" textlink="">
      <xdr:nvSpPr>
        <xdr:cNvPr id="142" name="物件費該当値テキスト"/>
        <xdr:cNvSpPr txBox="1"/>
      </xdr:nvSpPr>
      <xdr:spPr>
        <a:xfrm>
          <a:off x="16598900" y="334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165354</xdr:rowOff>
    </xdr:from>
    <xdr:to>
      <xdr:col>78</xdr:col>
      <xdr:colOff>120650</xdr:colOff>
      <xdr:row>20</xdr:row>
      <xdr:rowOff>95504</xdr:rowOff>
    </xdr:to>
    <xdr:sp macro="" textlink="">
      <xdr:nvSpPr>
        <xdr:cNvPr id="143" name="楕円 142"/>
        <xdr:cNvSpPr/>
      </xdr:nvSpPr>
      <xdr:spPr>
        <a:xfrm>
          <a:off x="15621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80281</xdr:rowOff>
    </xdr:from>
    <xdr:ext cx="736600" cy="259045"/>
    <xdr:sp macro="" textlink="">
      <xdr:nvSpPr>
        <xdr:cNvPr id="144" name="テキスト ボックス 143"/>
        <xdr:cNvSpPr txBox="1"/>
      </xdr:nvSpPr>
      <xdr:spPr>
        <a:xfrm>
          <a:off x="15290800" y="350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5" name="楕円 144"/>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6" name="テキスト ボックス 145"/>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47" name="楕円 146"/>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48" name="テキスト ボックス 147"/>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124206</xdr:rowOff>
    </xdr:from>
    <xdr:to>
      <xdr:col>65</xdr:col>
      <xdr:colOff>53975</xdr:colOff>
      <xdr:row>20</xdr:row>
      <xdr:rowOff>54356</xdr:rowOff>
    </xdr:to>
    <xdr:sp macro="" textlink="">
      <xdr:nvSpPr>
        <xdr:cNvPr id="149" name="楕円 148"/>
        <xdr:cNvSpPr/>
      </xdr:nvSpPr>
      <xdr:spPr>
        <a:xfrm>
          <a:off x="12954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39133</xdr:rowOff>
    </xdr:from>
    <xdr:ext cx="762000" cy="259045"/>
    <xdr:sp macro="" textlink="">
      <xdr:nvSpPr>
        <xdr:cNvPr id="150" name="テキスト ボックス 149"/>
        <xdr:cNvSpPr txBox="1"/>
      </xdr:nvSpPr>
      <xdr:spPr>
        <a:xfrm>
          <a:off x="12623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139700</xdr:rowOff>
    </xdr:to>
    <xdr:cxnSp macro="">
      <xdr:nvCxnSpPr>
        <xdr:cNvPr id="182" name="直線コネクタ 181"/>
        <xdr:cNvCxnSpPr/>
      </xdr:nvCxnSpPr>
      <xdr:spPr>
        <a:xfrm>
          <a:off x="3987800" y="9347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139700</xdr:rowOff>
    </xdr:to>
    <xdr:cxnSp macro="">
      <xdr:nvCxnSpPr>
        <xdr:cNvPr id="185" name="直線コネクタ 184"/>
        <xdr:cNvCxnSpPr/>
      </xdr:nvCxnSpPr>
      <xdr:spPr>
        <a:xfrm flipV="1">
          <a:off x="3098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139700</xdr:rowOff>
    </xdr:to>
    <xdr:cxnSp macro="">
      <xdr:nvCxnSpPr>
        <xdr:cNvPr id="188" name="直線コネクタ 187"/>
        <xdr:cNvCxnSpPr/>
      </xdr:nvCxnSpPr>
      <xdr:spPr>
        <a:xfrm>
          <a:off x="2209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139700</xdr:rowOff>
    </xdr:to>
    <xdr:cxnSp macro="">
      <xdr:nvCxnSpPr>
        <xdr:cNvPr id="191" name="直線コネクタ 190"/>
        <xdr:cNvCxnSpPr/>
      </xdr:nvCxnSpPr>
      <xdr:spPr>
        <a:xfrm flipV="1">
          <a:off x="1320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3" name="楕円 20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4" name="テキスト ボックス 20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5" name="楕円 204"/>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6" name="テキスト ボックス 205"/>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9" name="楕円 208"/>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0" name="テキスト ボックス 20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前年度に比べ増加した要因は、維持補修費及び補助費等の増額があげられます。</a:t>
          </a:r>
          <a:endParaRPr lang="ja-JP" altLang="ja-JP" sz="1400">
            <a:effectLst/>
          </a:endParaRPr>
        </a:p>
        <a:p>
          <a:r>
            <a:rPr kumimoji="1" lang="ja-JP" altLang="ja-JP" sz="1100">
              <a:solidFill>
                <a:schemeClr val="dk1"/>
              </a:solidFill>
              <a:effectLst/>
              <a:latin typeface="+mn-lt"/>
              <a:ea typeface="+mn-ea"/>
              <a:cs typeface="+mn-cs"/>
            </a:rPr>
            <a:t>　繰出金については減少しているものの、基準外の赤字補填的な繰出となっていることから、独立採算の原則に立った料金改正（引き上げ）等による健全化、企業運営の適正化を図る。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53848</xdr:rowOff>
    </xdr:from>
    <xdr:to>
      <xdr:col>82</xdr:col>
      <xdr:colOff>107950</xdr:colOff>
      <xdr:row>54</xdr:row>
      <xdr:rowOff>85852</xdr:rowOff>
    </xdr:to>
    <xdr:cxnSp macro="">
      <xdr:nvCxnSpPr>
        <xdr:cNvPr id="240" name="直線コネクタ 239"/>
        <xdr:cNvCxnSpPr/>
      </xdr:nvCxnSpPr>
      <xdr:spPr>
        <a:xfrm flipV="1">
          <a:off x="15671800" y="93121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85852</xdr:rowOff>
    </xdr:to>
    <xdr:cxnSp macro="">
      <xdr:nvCxnSpPr>
        <xdr:cNvPr id="243" name="直線コネクタ 242"/>
        <xdr:cNvCxnSpPr/>
      </xdr:nvCxnSpPr>
      <xdr:spPr>
        <a:xfrm>
          <a:off x="14782800" y="9339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54</xdr:row>
      <xdr:rowOff>81280</xdr:rowOff>
    </xdr:to>
    <xdr:cxnSp macro="">
      <xdr:nvCxnSpPr>
        <xdr:cNvPr id="246" name="直線コネクタ 245"/>
        <xdr:cNvCxnSpPr/>
      </xdr:nvCxnSpPr>
      <xdr:spPr>
        <a:xfrm>
          <a:off x="13893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67564</xdr:rowOff>
    </xdr:to>
    <xdr:cxnSp macro="">
      <xdr:nvCxnSpPr>
        <xdr:cNvPr id="249" name="直線コネクタ 248"/>
        <xdr:cNvCxnSpPr/>
      </xdr:nvCxnSpPr>
      <xdr:spPr>
        <a:xfrm flipV="1">
          <a:off x="13004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xdr:rowOff>
    </xdr:from>
    <xdr:to>
      <xdr:col>82</xdr:col>
      <xdr:colOff>158750</xdr:colOff>
      <xdr:row>54</xdr:row>
      <xdr:rowOff>104648</xdr:rowOff>
    </xdr:to>
    <xdr:sp macro="" textlink="">
      <xdr:nvSpPr>
        <xdr:cNvPr id="259" name="楕円 258"/>
        <xdr:cNvSpPr/>
      </xdr:nvSpPr>
      <xdr:spPr>
        <a:xfrm>
          <a:off x="16459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19575</xdr:rowOff>
    </xdr:from>
    <xdr:ext cx="762000" cy="259045"/>
    <xdr:sp macro="" textlink="">
      <xdr:nvSpPr>
        <xdr:cNvPr id="260" name="その他該当値テキスト"/>
        <xdr:cNvSpPr txBox="1"/>
      </xdr:nvSpPr>
      <xdr:spPr>
        <a:xfrm>
          <a:off x="16598900" y="910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35052</xdr:rowOff>
    </xdr:from>
    <xdr:to>
      <xdr:col>78</xdr:col>
      <xdr:colOff>120650</xdr:colOff>
      <xdr:row>54</xdr:row>
      <xdr:rowOff>136652</xdr:rowOff>
    </xdr:to>
    <xdr:sp macro="" textlink="">
      <xdr:nvSpPr>
        <xdr:cNvPr id="261" name="楕円 260"/>
        <xdr:cNvSpPr/>
      </xdr:nvSpPr>
      <xdr:spPr>
        <a:xfrm>
          <a:off x="15621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146829</xdr:rowOff>
    </xdr:from>
    <xdr:ext cx="736600" cy="259045"/>
    <xdr:sp macro="" textlink="">
      <xdr:nvSpPr>
        <xdr:cNvPr id="262" name="テキスト ボックス 261"/>
        <xdr:cNvSpPr txBox="1"/>
      </xdr:nvSpPr>
      <xdr:spPr>
        <a:xfrm>
          <a:off x="15290800" y="906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3" name="楕円 262"/>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4" name="テキスト ボックス 263"/>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xdr:rowOff>
    </xdr:from>
    <xdr:to>
      <xdr:col>69</xdr:col>
      <xdr:colOff>142875</xdr:colOff>
      <xdr:row>54</xdr:row>
      <xdr:rowOff>109220</xdr:rowOff>
    </xdr:to>
    <xdr:sp macro="" textlink="">
      <xdr:nvSpPr>
        <xdr:cNvPr id="265" name="楕円 264"/>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119397</xdr:rowOff>
    </xdr:from>
    <xdr:ext cx="762000" cy="259045"/>
    <xdr:sp macro="" textlink="">
      <xdr:nvSpPr>
        <xdr:cNvPr id="266" name="テキスト ボックス 265"/>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xdr:rowOff>
    </xdr:from>
    <xdr:to>
      <xdr:col>65</xdr:col>
      <xdr:colOff>53975</xdr:colOff>
      <xdr:row>54</xdr:row>
      <xdr:rowOff>118364</xdr:rowOff>
    </xdr:to>
    <xdr:sp macro="" textlink="">
      <xdr:nvSpPr>
        <xdr:cNvPr id="267" name="楕円 266"/>
        <xdr:cNvSpPr/>
      </xdr:nvSpPr>
      <xdr:spPr>
        <a:xfrm>
          <a:off x="12954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128541</xdr:rowOff>
    </xdr:from>
    <xdr:ext cx="762000" cy="259045"/>
    <xdr:sp macro="" textlink="">
      <xdr:nvSpPr>
        <xdr:cNvPr id="268" name="テキスト ボックス 267"/>
        <xdr:cNvSpPr txBox="1"/>
      </xdr:nvSpPr>
      <xdr:spPr>
        <a:xfrm>
          <a:off x="12623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補助費等に係る収支比率は</a:t>
          </a:r>
          <a:r>
            <a:rPr kumimoji="1" lang="ja-JP" altLang="en-US"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今後も公益性や必要性、更には費用対効果等の多面的な精査や厳正な峻別により、より適正な補助金等の支出や経費の縮減に努める。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145288</xdr:rowOff>
    </xdr:to>
    <xdr:cxnSp macro="">
      <xdr:nvCxnSpPr>
        <xdr:cNvPr id="298" name="直線コネクタ 297"/>
        <xdr:cNvCxnSpPr/>
      </xdr:nvCxnSpPr>
      <xdr:spPr>
        <a:xfrm>
          <a:off x="15671800" y="59060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76708</xdr:rowOff>
    </xdr:to>
    <xdr:cxnSp macro="">
      <xdr:nvCxnSpPr>
        <xdr:cNvPr id="301" name="直線コネクタ 300"/>
        <xdr:cNvCxnSpPr/>
      </xdr:nvCxnSpPr>
      <xdr:spPr>
        <a:xfrm>
          <a:off x="14782800" y="5906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76708</xdr:rowOff>
    </xdr:to>
    <xdr:cxnSp macro="">
      <xdr:nvCxnSpPr>
        <xdr:cNvPr id="304" name="直線コネクタ 303"/>
        <xdr:cNvCxnSpPr/>
      </xdr:nvCxnSpPr>
      <xdr:spPr>
        <a:xfrm>
          <a:off x="13893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76708</xdr:rowOff>
    </xdr:to>
    <xdr:cxnSp macro="">
      <xdr:nvCxnSpPr>
        <xdr:cNvPr id="307" name="直線コネクタ 306"/>
        <xdr:cNvCxnSpPr/>
      </xdr:nvCxnSpPr>
      <xdr:spPr>
        <a:xfrm flipV="1">
          <a:off x="13004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17" name="楕円 316"/>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111015</xdr:rowOff>
    </xdr:from>
    <xdr:ext cx="762000" cy="259045"/>
    <xdr:sp macro="" textlink="">
      <xdr:nvSpPr>
        <xdr:cNvPr id="318"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19" name="楕円 318"/>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20" name="テキスト ボックス 319"/>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1" name="楕円 320"/>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2" name="テキスト ボックス 321"/>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23" name="楕円 322"/>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24" name="テキスト ボックス 323"/>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25" name="楕円 324"/>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26" name="テキスト ボックス 325"/>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％と、類似団体平均（</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上回ったが、</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54611</xdr:rowOff>
    </xdr:to>
    <xdr:cxnSp macro="">
      <xdr:nvCxnSpPr>
        <xdr:cNvPr id="358" name="直線コネクタ 357"/>
        <xdr:cNvCxnSpPr/>
      </xdr:nvCxnSpPr>
      <xdr:spPr>
        <a:xfrm flipV="1">
          <a:off x="3987800" y="132295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77</xdr:row>
      <xdr:rowOff>54611</xdr:rowOff>
    </xdr:to>
    <xdr:cxnSp macro="">
      <xdr:nvCxnSpPr>
        <xdr:cNvPr id="361" name="直線コネクタ 360"/>
        <xdr:cNvCxnSpPr/>
      </xdr:nvCxnSpPr>
      <xdr:spPr>
        <a:xfrm>
          <a:off x="3098800" y="13027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66039</xdr:rowOff>
    </xdr:to>
    <xdr:cxnSp macro="">
      <xdr:nvCxnSpPr>
        <xdr:cNvPr id="364" name="直線コネクタ 363"/>
        <xdr:cNvCxnSpPr/>
      </xdr:nvCxnSpPr>
      <xdr:spPr>
        <a:xfrm flipV="1">
          <a:off x="2209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66039</xdr:rowOff>
    </xdr:to>
    <xdr:cxnSp macro="">
      <xdr:nvCxnSpPr>
        <xdr:cNvPr id="367" name="直線コネクタ 366"/>
        <xdr:cNvCxnSpPr/>
      </xdr:nvCxnSpPr>
      <xdr:spPr>
        <a:xfrm>
          <a:off x="1320800" y="13012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77" name="楕円 376"/>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120666</xdr:rowOff>
    </xdr:from>
    <xdr:ext cx="762000" cy="259045"/>
    <xdr:sp macro="" textlink="">
      <xdr:nvSpPr>
        <xdr:cNvPr id="378" name="公債費該当値テキスト"/>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79" name="楕円 378"/>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1" name="楕円 380"/>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2" name="テキスト ボックス 381"/>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3" name="楕円 382"/>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4" name="テキスト ボックス 383"/>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5" name="楕円 384"/>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6" name="テキスト ボックス 385"/>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ポイント増加し、類似団体平均に比べ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67.9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21844</xdr:rowOff>
    </xdr:to>
    <xdr:cxnSp macro="">
      <xdr:nvCxnSpPr>
        <xdr:cNvPr id="417" name="直線コネクタ 416"/>
        <xdr:cNvCxnSpPr/>
      </xdr:nvCxnSpPr>
      <xdr:spPr>
        <a:xfrm>
          <a:off x="15671800" y="1315720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74422</xdr:rowOff>
    </xdr:from>
    <xdr:to>
      <xdr:col>78</xdr:col>
      <xdr:colOff>69850</xdr:colOff>
      <xdr:row>76</xdr:row>
      <xdr:rowOff>127000</xdr:rowOff>
    </xdr:to>
    <xdr:cxnSp macro="">
      <xdr:nvCxnSpPr>
        <xdr:cNvPr id="420" name="直線コネクタ 419"/>
        <xdr:cNvCxnSpPr/>
      </xdr:nvCxnSpPr>
      <xdr:spPr>
        <a:xfrm>
          <a:off x="14782800" y="131046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74422</xdr:rowOff>
    </xdr:to>
    <xdr:cxnSp macro="">
      <xdr:nvCxnSpPr>
        <xdr:cNvPr id="423" name="直線コネクタ 422"/>
        <xdr:cNvCxnSpPr/>
      </xdr:nvCxnSpPr>
      <xdr:spPr>
        <a:xfrm>
          <a:off x="13893800" y="13102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163576</xdr:rowOff>
    </xdr:to>
    <xdr:cxnSp macro="">
      <xdr:nvCxnSpPr>
        <xdr:cNvPr id="426" name="直線コネクタ 425"/>
        <xdr:cNvCxnSpPr/>
      </xdr:nvCxnSpPr>
      <xdr:spPr>
        <a:xfrm flipV="1">
          <a:off x="13004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142494</xdr:rowOff>
    </xdr:from>
    <xdr:to>
      <xdr:col>82</xdr:col>
      <xdr:colOff>158750</xdr:colOff>
      <xdr:row>77</xdr:row>
      <xdr:rowOff>72644</xdr:rowOff>
    </xdr:to>
    <xdr:sp macro="" textlink="">
      <xdr:nvSpPr>
        <xdr:cNvPr id="436" name="楕円 435"/>
        <xdr:cNvSpPr/>
      </xdr:nvSpPr>
      <xdr:spPr>
        <a:xfrm>
          <a:off x="164592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114571</xdr:rowOff>
    </xdr:from>
    <xdr:ext cx="762000" cy="259045"/>
    <xdr:sp macro="" textlink="">
      <xdr:nvSpPr>
        <xdr:cNvPr id="437" name="公債費以外該当値テキスト"/>
        <xdr:cNvSpPr txBox="1"/>
      </xdr:nvSpPr>
      <xdr:spPr>
        <a:xfrm>
          <a:off x="165989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38" name="楕円 437"/>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9" name="テキスト ボックス 438"/>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23622</xdr:rowOff>
    </xdr:from>
    <xdr:to>
      <xdr:col>74</xdr:col>
      <xdr:colOff>31750</xdr:colOff>
      <xdr:row>76</xdr:row>
      <xdr:rowOff>125222</xdr:rowOff>
    </xdr:to>
    <xdr:sp macro="" textlink="">
      <xdr:nvSpPr>
        <xdr:cNvPr id="440" name="楕円 439"/>
        <xdr:cNvSpPr/>
      </xdr:nvSpPr>
      <xdr:spPr>
        <a:xfrm>
          <a:off x="14732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135399</xdr:rowOff>
    </xdr:from>
    <xdr:ext cx="762000" cy="259045"/>
    <xdr:sp macro="" textlink="">
      <xdr:nvSpPr>
        <xdr:cNvPr id="441" name="テキスト ボックス 440"/>
        <xdr:cNvSpPr txBox="1"/>
      </xdr:nvSpPr>
      <xdr:spPr>
        <a:xfrm>
          <a:off x="14401800" y="1282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2" name="楕円 441"/>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43" name="テキスト ボックス 442"/>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44" name="楕円 443"/>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45" name="テキスト ボックス 444"/>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70113</xdr:rowOff>
    </xdr:from>
    <xdr:to>
      <xdr:col>29</xdr:col>
      <xdr:colOff>127000</xdr:colOff>
      <xdr:row>17</xdr:row>
      <xdr:rowOff>77039</xdr:rowOff>
    </xdr:to>
    <xdr:cxnSp macro="">
      <xdr:nvCxnSpPr>
        <xdr:cNvPr id="49" name="直線コネクタ 48"/>
        <xdr:cNvCxnSpPr/>
      </xdr:nvCxnSpPr>
      <xdr:spPr bwMode="auto">
        <a:xfrm flipV="1">
          <a:off x="5003800" y="3032388"/>
          <a:ext cx="6477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54890</xdr:rowOff>
    </xdr:from>
    <xdr:ext cx="762000" cy="259045"/>
    <xdr:sp macro="" textlink="">
      <xdr:nvSpPr>
        <xdr:cNvPr id="50" name="人口1人当たり決算額の推移平均値テキスト130"/>
        <xdr:cNvSpPr txBox="1"/>
      </xdr:nvSpPr>
      <xdr:spPr>
        <a:xfrm>
          <a:off x="5740400" y="3017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77039</xdr:rowOff>
    </xdr:from>
    <xdr:to>
      <xdr:col>26</xdr:col>
      <xdr:colOff>50800</xdr:colOff>
      <xdr:row>17</xdr:row>
      <xdr:rowOff>106864</xdr:rowOff>
    </xdr:to>
    <xdr:cxnSp macro="">
      <xdr:nvCxnSpPr>
        <xdr:cNvPr id="52" name="直線コネクタ 51"/>
        <xdr:cNvCxnSpPr/>
      </xdr:nvCxnSpPr>
      <xdr:spPr bwMode="auto">
        <a:xfrm flipV="1">
          <a:off x="4305300" y="3039314"/>
          <a:ext cx="698500" cy="2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106864</xdr:rowOff>
    </xdr:from>
    <xdr:to>
      <xdr:col>22</xdr:col>
      <xdr:colOff>114300</xdr:colOff>
      <xdr:row>17</xdr:row>
      <xdr:rowOff>108051</xdr:rowOff>
    </xdr:to>
    <xdr:cxnSp macro="">
      <xdr:nvCxnSpPr>
        <xdr:cNvPr id="55" name="直線コネクタ 54"/>
        <xdr:cNvCxnSpPr/>
      </xdr:nvCxnSpPr>
      <xdr:spPr bwMode="auto">
        <a:xfrm flipV="1">
          <a:off x="3606800" y="3069139"/>
          <a:ext cx="698500" cy="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108051</xdr:rowOff>
    </xdr:from>
    <xdr:to>
      <xdr:col>18</xdr:col>
      <xdr:colOff>177800</xdr:colOff>
      <xdr:row>17</xdr:row>
      <xdr:rowOff>111095</xdr:rowOff>
    </xdr:to>
    <xdr:cxnSp macro="">
      <xdr:nvCxnSpPr>
        <xdr:cNvPr id="58" name="直線コネクタ 57"/>
        <xdr:cNvCxnSpPr/>
      </xdr:nvCxnSpPr>
      <xdr:spPr bwMode="auto">
        <a:xfrm flipV="1">
          <a:off x="2908300" y="3070326"/>
          <a:ext cx="698500" cy="3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19313</xdr:rowOff>
    </xdr:from>
    <xdr:to>
      <xdr:col>29</xdr:col>
      <xdr:colOff>177800</xdr:colOff>
      <xdr:row>17</xdr:row>
      <xdr:rowOff>120913</xdr:rowOff>
    </xdr:to>
    <xdr:sp macro="" textlink="">
      <xdr:nvSpPr>
        <xdr:cNvPr id="68" name="楕円 67"/>
        <xdr:cNvSpPr/>
      </xdr:nvSpPr>
      <xdr:spPr bwMode="auto">
        <a:xfrm>
          <a:off x="5600700" y="298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35840</xdr:rowOff>
    </xdr:from>
    <xdr:ext cx="762000" cy="259045"/>
    <xdr:sp macro="" textlink="">
      <xdr:nvSpPr>
        <xdr:cNvPr id="69" name="人口1人当たり決算額の推移該当値テキスト130"/>
        <xdr:cNvSpPr txBox="1"/>
      </xdr:nvSpPr>
      <xdr:spPr>
        <a:xfrm>
          <a:off x="5740400" y="282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26239</xdr:rowOff>
    </xdr:from>
    <xdr:to>
      <xdr:col>26</xdr:col>
      <xdr:colOff>101600</xdr:colOff>
      <xdr:row>17</xdr:row>
      <xdr:rowOff>127839</xdr:rowOff>
    </xdr:to>
    <xdr:sp macro="" textlink="">
      <xdr:nvSpPr>
        <xdr:cNvPr id="70" name="楕円 69"/>
        <xdr:cNvSpPr/>
      </xdr:nvSpPr>
      <xdr:spPr bwMode="auto">
        <a:xfrm>
          <a:off x="4953000" y="298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138016</xdr:rowOff>
    </xdr:from>
    <xdr:ext cx="736600" cy="259045"/>
    <xdr:sp macro="" textlink="">
      <xdr:nvSpPr>
        <xdr:cNvPr id="71" name="テキスト ボックス 70"/>
        <xdr:cNvSpPr txBox="1"/>
      </xdr:nvSpPr>
      <xdr:spPr>
        <a:xfrm>
          <a:off x="4622800" y="275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56064</xdr:rowOff>
    </xdr:from>
    <xdr:to>
      <xdr:col>22</xdr:col>
      <xdr:colOff>165100</xdr:colOff>
      <xdr:row>17</xdr:row>
      <xdr:rowOff>157664</xdr:rowOff>
    </xdr:to>
    <xdr:sp macro="" textlink="">
      <xdr:nvSpPr>
        <xdr:cNvPr id="72" name="楕円 71"/>
        <xdr:cNvSpPr/>
      </xdr:nvSpPr>
      <xdr:spPr bwMode="auto">
        <a:xfrm>
          <a:off x="4254500" y="30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167841</xdr:rowOff>
    </xdr:from>
    <xdr:ext cx="762000" cy="259045"/>
    <xdr:sp macro="" textlink="">
      <xdr:nvSpPr>
        <xdr:cNvPr id="73" name="テキスト ボックス 72"/>
        <xdr:cNvSpPr txBox="1"/>
      </xdr:nvSpPr>
      <xdr:spPr>
        <a:xfrm>
          <a:off x="3924300" y="27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57251</xdr:rowOff>
    </xdr:from>
    <xdr:to>
      <xdr:col>19</xdr:col>
      <xdr:colOff>38100</xdr:colOff>
      <xdr:row>17</xdr:row>
      <xdr:rowOff>158851</xdr:rowOff>
    </xdr:to>
    <xdr:sp macro="" textlink="">
      <xdr:nvSpPr>
        <xdr:cNvPr id="74" name="楕円 73"/>
        <xdr:cNvSpPr/>
      </xdr:nvSpPr>
      <xdr:spPr bwMode="auto">
        <a:xfrm>
          <a:off x="3556000" y="301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169028</xdr:rowOff>
    </xdr:from>
    <xdr:ext cx="762000" cy="259045"/>
    <xdr:sp macro="" textlink="">
      <xdr:nvSpPr>
        <xdr:cNvPr id="75" name="テキスト ボックス 74"/>
        <xdr:cNvSpPr txBox="1"/>
      </xdr:nvSpPr>
      <xdr:spPr>
        <a:xfrm>
          <a:off x="3225800" y="27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60295</xdr:rowOff>
    </xdr:from>
    <xdr:to>
      <xdr:col>15</xdr:col>
      <xdr:colOff>101600</xdr:colOff>
      <xdr:row>17</xdr:row>
      <xdr:rowOff>161895</xdr:rowOff>
    </xdr:to>
    <xdr:sp macro="" textlink="">
      <xdr:nvSpPr>
        <xdr:cNvPr id="76" name="楕円 75"/>
        <xdr:cNvSpPr/>
      </xdr:nvSpPr>
      <xdr:spPr bwMode="auto">
        <a:xfrm>
          <a:off x="2857500" y="302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622</xdr:rowOff>
    </xdr:from>
    <xdr:ext cx="762000" cy="259045"/>
    <xdr:sp macro="" textlink="">
      <xdr:nvSpPr>
        <xdr:cNvPr id="77" name="テキスト ボックス 76"/>
        <xdr:cNvSpPr txBox="1"/>
      </xdr:nvSpPr>
      <xdr:spPr>
        <a:xfrm>
          <a:off x="2527300" y="279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218001</xdr:rowOff>
    </xdr:from>
    <xdr:to>
      <xdr:col>29</xdr:col>
      <xdr:colOff>127000</xdr:colOff>
      <xdr:row>35</xdr:row>
      <xdr:rowOff>259776</xdr:rowOff>
    </xdr:to>
    <xdr:cxnSp macro="">
      <xdr:nvCxnSpPr>
        <xdr:cNvPr id="108" name="直線コネクタ 107"/>
        <xdr:cNvCxnSpPr/>
      </xdr:nvCxnSpPr>
      <xdr:spPr bwMode="auto">
        <a:xfrm>
          <a:off x="5003800" y="6828351"/>
          <a:ext cx="647700" cy="4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218001</xdr:rowOff>
    </xdr:from>
    <xdr:to>
      <xdr:col>26</xdr:col>
      <xdr:colOff>50800</xdr:colOff>
      <xdr:row>35</xdr:row>
      <xdr:rowOff>299035</xdr:rowOff>
    </xdr:to>
    <xdr:cxnSp macro="">
      <xdr:nvCxnSpPr>
        <xdr:cNvPr id="111" name="直線コネクタ 110"/>
        <xdr:cNvCxnSpPr/>
      </xdr:nvCxnSpPr>
      <xdr:spPr bwMode="auto">
        <a:xfrm flipV="1">
          <a:off x="4305300" y="6828351"/>
          <a:ext cx="698500" cy="8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288492</xdr:rowOff>
    </xdr:from>
    <xdr:to>
      <xdr:col>22</xdr:col>
      <xdr:colOff>114300</xdr:colOff>
      <xdr:row>35</xdr:row>
      <xdr:rowOff>299035</xdr:rowOff>
    </xdr:to>
    <xdr:cxnSp macro="">
      <xdr:nvCxnSpPr>
        <xdr:cNvPr id="114" name="直線コネクタ 113"/>
        <xdr:cNvCxnSpPr/>
      </xdr:nvCxnSpPr>
      <xdr:spPr bwMode="auto">
        <a:xfrm>
          <a:off x="3606800" y="6898842"/>
          <a:ext cx="698500" cy="1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264526</xdr:rowOff>
    </xdr:from>
    <xdr:to>
      <xdr:col>18</xdr:col>
      <xdr:colOff>177800</xdr:colOff>
      <xdr:row>35</xdr:row>
      <xdr:rowOff>288492</xdr:rowOff>
    </xdr:to>
    <xdr:cxnSp macro="">
      <xdr:nvCxnSpPr>
        <xdr:cNvPr id="117" name="直線コネクタ 116"/>
        <xdr:cNvCxnSpPr/>
      </xdr:nvCxnSpPr>
      <xdr:spPr bwMode="auto">
        <a:xfrm>
          <a:off x="2908300" y="6874876"/>
          <a:ext cx="698500" cy="2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208976</xdr:rowOff>
    </xdr:from>
    <xdr:to>
      <xdr:col>29</xdr:col>
      <xdr:colOff>177800</xdr:colOff>
      <xdr:row>35</xdr:row>
      <xdr:rowOff>310576</xdr:rowOff>
    </xdr:to>
    <xdr:sp macro="" textlink="">
      <xdr:nvSpPr>
        <xdr:cNvPr id="127" name="楕円 126"/>
        <xdr:cNvSpPr/>
      </xdr:nvSpPr>
      <xdr:spPr bwMode="auto">
        <a:xfrm>
          <a:off x="5600700" y="681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181053</xdr:rowOff>
    </xdr:from>
    <xdr:ext cx="762000" cy="259045"/>
    <xdr:sp macro="" textlink="">
      <xdr:nvSpPr>
        <xdr:cNvPr id="128" name="人口1人当たり決算額の推移該当値テキスト445"/>
        <xdr:cNvSpPr txBox="1"/>
      </xdr:nvSpPr>
      <xdr:spPr>
        <a:xfrm>
          <a:off x="5740400" y="67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167201</xdr:rowOff>
    </xdr:from>
    <xdr:to>
      <xdr:col>26</xdr:col>
      <xdr:colOff>101600</xdr:colOff>
      <xdr:row>35</xdr:row>
      <xdr:rowOff>268801</xdr:rowOff>
    </xdr:to>
    <xdr:sp macro="" textlink="">
      <xdr:nvSpPr>
        <xdr:cNvPr id="129" name="楕円 128"/>
        <xdr:cNvSpPr/>
      </xdr:nvSpPr>
      <xdr:spPr bwMode="auto">
        <a:xfrm>
          <a:off x="4953000" y="677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253578</xdr:rowOff>
    </xdr:from>
    <xdr:ext cx="736600" cy="259045"/>
    <xdr:sp macro="" textlink="">
      <xdr:nvSpPr>
        <xdr:cNvPr id="130" name="テキスト ボックス 129"/>
        <xdr:cNvSpPr txBox="1"/>
      </xdr:nvSpPr>
      <xdr:spPr>
        <a:xfrm>
          <a:off x="4622800" y="686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248235</xdr:rowOff>
    </xdr:from>
    <xdr:to>
      <xdr:col>22</xdr:col>
      <xdr:colOff>165100</xdr:colOff>
      <xdr:row>36</xdr:row>
      <xdr:rowOff>6935</xdr:rowOff>
    </xdr:to>
    <xdr:sp macro="" textlink="">
      <xdr:nvSpPr>
        <xdr:cNvPr id="131" name="楕円 130"/>
        <xdr:cNvSpPr/>
      </xdr:nvSpPr>
      <xdr:spPr bwMode="auto">
        <a:xfrm>
          <a:off x="4254500" y="685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334612</xdr:rowOff>
    </xdr:from>
    <xdr:ext cx="762000" cy="259045"/>
    <xdr:sp macro="" textlink="">
      <xdr:nvSpPr>
        <xdr:cNvPr id="132" name="テキスト ボックス 131"/>
        <xdr:cNvSpPr txBox="1"/>
      </xdr:nvSpPr>
      <xdr:spPr>
        <a:xfrm>
          <a:off x="3924300" y="694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237692</xdr:rowOff>
    </xdr:from>
    <xdr:to>
      <xdr:col>19</xdr:col>
      <xdr:colOff>38100</xdr:colOff>
      <xdr:row>35</xdr:row>
      <xdr:rowOff>339292</xdr:rowOff>
    </xdr:to>
    <xdr:sp macro="" textlink="">
      <xdr:nvSpPr>
        <xdr:cNvPr id="133" name="楕円 132"/>
        <xdr:cNvSpPr/>
      </xdr:nvSpPr>
      <xdr:spPr bwMode="auto">
        <a:xfrm>
          <a:off x="3556000" y="684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324069</xdr:rowOff>
    </xdr:from>
    <xdr:ext cx="762000" cy="259045"/>
    <xdr:sp macro="" textlink="">
      <xdr:nvSpPr>
        <xdr:cNvPr id="134" name="テキスト ボックス 133"/>
        <xdr:cNvSpPr txBox="1"/>
      </xdr:nvSpPr>
      <xdr:spPr>
        <a:xfrm>
          <a:off x="3225800" y="693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213726</xdr:rowOff>
    </xdr:from>
    <xdr:to>
      <xdr:col>15</xdr:col>
      <xdr:colOff>101600</xdr:colOff>
      <xdr:row>35</xdr:row>
      <xdr:rowOff>315326</xdr:rowOff>
    </xdr:to>
    <xdr:sp macro="" textlink="">
      <xdr:nvSpPr>
        <xdr:cNvPr id="135" name="楕円 134"/>
        <xdr:cNvSpPr/>
      </xdr:nvSpPr>
      <xdr:spPr bwMode="auto">
        <a:xfrm>
          <a:off x="2857500" y="68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300103</xdr:rowOff>
    </xdr:from>
    <xdr:ext cx="762000" cy="259045"/>
    <xdr:sp macro="" textlink="">
      <xdr:nvSpPr>
        <xdr:cNvPr id="136" name="テキスト ボックス 135"/>
        <xdr:cNvSpPr txBox="1"/>
      </xdr:nvSpPr>
      <xdr:spPr>
        <a:xfrm>
          <a:off x="2527300" y="69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45076</xdr:rowOff>
    </xdr:from>
    <xdr:to>
      <xdr:col>24</xdr:col>
      <xdr:colOff>63500</xdr:colOff>
      <xdr:row>35</xdr:row>
      <xdr:rowOff>58424</xdr:rowOff>
    </xdr:to>
    <xdr:cxnSp macro="">
      <xdr:nvCxnSpPr>
        <xdr:cNvPr id="58" name="直線コネクタ 57"/>
        <xdr:cNvCxnSpPr/>
      </xdr:nvCxnSpPr>
      <xdr:spPr>
        <a:xfrm flipV="1">
          <a:off x="3797300" y="6045826"/>
          <a:ext cx="8382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58424</xdr:rowOff>
    </xdr:from>
    <xdr:to>
      <xdr:col>19</xdr:col>
      <xdr:colOff>177800</xdr:colOff>
      <xdr:row>35</xdr:row>
      <xdr:rowOff>100447</xdr:rowOff>
    </xdr:to>
    <xdr:cxnSp macro="">
      <xdr:nvCxnSpPr>
        <xdr:cNvPr id="61" name="直線コネクタ 60"/>
        <xdr:cNvCxnSpPr/>
      </xdr:nvCxnSpPr>
      <xdr:spPr>
        <a:xfrm flipV="1">
          <a:off x="2908300" y="6059174"/>
          <a:ext cx="889000" cy="4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88203</xdr:rowOff>
    </xdr:from>
    <xdr:to>
      <xdr:col>15</xdr:col>
      <xdr:colOff>50800</xdr:colOff>
      <xdr:row>35</xdr:row>
      <xdr:rowOff>100447</xdr:rowOff>
    </xdr:to>
    <xdr:cxnSp macro="">
      <xdr:nvCxnSpPr>
        <xdr:cNvPr id="64" name="直線コネクタ 63"/>
        <xdr:cNvCxnSpPr/>
      </xdr:nvCxnSpPr>
      <xdr:spPr>
        <a:xfrm>
          <a:off x="2019300" y="6088953"/>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63645</xdr:rowOff>
    </xdr:from>
    <xdr:to>
      <xdr:col>10</xdr:col>
      <xdr:colOff>114300</xdr:colOff>
      <xdr:row>35</xdr:row>
      <xdr:rowOff>88203</xdr:rowOff>
    </xdr:to>
    <xdr:cxnSp macro="">
      <xdr:nvCxnSpPr>
        <xdr:cNvPr id="67" name="直線コネクタ 66"/>
        <xdr:cNvCxnSpPr/>
      </xdr:nvCxnSpPr>
      <xdr:spPr>
        <a:xfrm>
          <a:off x="1130300" y="606439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165726</xdr:rowOff>
    </xdr:from>
    <xdr:to>
      <xdr:col>24</xdr:col>
      <xdr:colOff>114300</xdr:colOff>
      <xdr:row>35</xdr:row>
      <xdr:rowOff>95876</xdr:rowOff>
    </xdr:to>
    <xdr:sp macro="" textlink="">
      <xdr:nvSpPr>
        <xdr:cNvPr id="77" name="楕円 76"/>
        <xdr:cNvSpPr/>
      </xdr:nvSpPr>
      <xdr:spPr>
        <a:xfrm>
          <a:off x="4584700" y="59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17153</xdr:rowOff>
    </xdr:from>
    <xdr:ext cx="599010" cy="259045"/>
    <xdr:sp macro="" textlink="">
      <xdr:nvSpPr>
        <xdr:cNvPr id="78" name="人件費該当値テキスト"/>
        <xdr:cNvSpPr txBox="1"/>
      </xdr:nvSpPr>
      <xdr:spPr>
        <a:xfrm>
          <a:off x="4686300" y="58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7624</xdr:rowOff>
    </xdr:from>
    <xdr:to>
      <xdr:col>20</xdr:col>
      <xdr:colOff>38100</xdr:colOff>
      <xdr:row>35</xdr:row>
      <xdr:rowOff>109224</xdr:rowOff>
    </xdr:to>
    <xdr:sp macro="" textlink="">
      <xdr:nvSpPr>
        <xdr:cNvPr id="79" name="楕円 78"/>
        <xdr:cNvSpPr/>
      </xdr:nvSpPr>
      <xdr:spPr>
        <a:xfrm>
          <a:off x="3746500" y="60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125751</xdr:rowOff>
    </xdr:from>
    <xdr:ext cx="599010" cy="259045"/>
    <xdr:sp macro="" textlink="">
      <xdr:nvSpPr>
        <xdr:cNvPr id="80" name="テキスト ボックス 79"/>
        <xdr:cNvSpPr txBox="1"/>
      </xdr:nvSpPr>
      <xdr:spPr>
        <a:xfrm>
          <a:off x="3497795" y="578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49647</xdr:rowOff>
    </xdr:from>
    <xdr:to>
      <xdr:col>15</xdr:col>
      <xdr:colOff>101600</xdr:colOff>
      <xdr:row>35</xdr:row>
      <xdr:rowOff>151247</xdr:rowOff>
    </xdr:to>
    <xdr:sp macro="" textlink="">
      <xdr:nvSpPr>
        <xdr:cNvPr id="81" name="楕円 80"/>
        <xdr:cNvSpPr/>
      </xdr:nvSpPr>
      <xdr:spPr>
        <a:xfrm>
          <a:off x="2857500" y="60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167774</xdr:rowOff>
    </xdr:from>
    <xdr:ext cx="599010" cy="259045"/>
    <xdr:sp macro="" textlink="">
      <xdr:nvSpPr>
        <xdr:cNvPr id="82" name="テキスト ボックス 81"/>
        <xdr:cNvSpPr txBox="1"/>
      </xdr:nvSpPr>
      <xdr:spPr>
        <a:xfrm>
          <a:off x="2608795" y="58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37403</xdr:rowOff>
    </xdr:from>
    <xdr:to>
      <xdr:col>10</xdr:col>
      <xdr:colOff>165100</xdr:colOff>
      <xdr:row>35</xdr:row>
      <xdr:rowOff>139003</xdr:rowOff>
    </xdr:to>
    <xdr:sp macro="" textlink="">
      <xdr:nvSpPr>
        <xdr:cNvPr id="83" name="楕円 82"/>
        <xdr:cNvSpPr/>
      </xdr:nvSpPr>
      <xdr:spPr>
        <a:xfrm>
          <a:off x="1968500" y="60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155530</xdr:rowOff>
    </xdr:from>
    <xdr:ext cx="599010" cy="259045"/>
    <xdr:sp macro="" textlink="">
      <xdr:nvSpPr>
        <xdr:cNvPr id="84" name="テキスト ボックス 83"/>
        <xdr:cNvSpPr txBox="1"/>
      </xdr:nvSpPr>
      <xdr:spPr>
        <a:xfrm>
          <a:off x="1719795" y="581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12845</xdr:rowOff>
    </xdr:from>
    <xdr:to>
      <xdr:col>6</xdr:col>
      <xdr:colOff>38100</xdr:colOff>
      <xdr:row>35</xdr:row>
      <xdr:rowOff>114445</xdr:rowOff>
    </xdr:to>
    <xdr:sp macro="" textlink="">
      <xdr:nvSpPr>
        <xdr:cNvPr id="85" name="楕円 84"/>
        <xdr:cNvSpPr/>
      </xdr:nvSpPr>
      <xdr:spPr>
        <a:xfrm>
          <a:off x="1079500" y="60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130972</xdr:rowOff>
    </xdr:from>
    <xdr:ext cx="599010" cy="259045"/>
    <xdr:sp macro="" textlink="">
      <xdr:nvSpPr>
        <xdr:cNvPr id="86" name="テキスト ボックス 85"/>
        <xdr:cNvSpPr txBox="1"/>
      </xdr:nvSpPr>
      <xdr:spPr>
        <a:xfrm>
          <a:off x="830795" y="57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99510</xdr:rowOff>
    </xdr:from>
    <xdr:to>
      <xdr:col>24</xdr:col>
      <xdr:colOff>63500</xdr:colOff>
      <xdr:row>56</xdr:row>
      <xdr:rowOff>91879</xdr:rowOff>
    </xdr:to>
    <xdr:cxnSp macro="">
      <xdr:nvCxnSpPr>
        <xdr:cNvPr id="117" name="直線コネクタ 116"/>
        <xdr:cNvCxnSpPr/>
      </xdr:nvCxnSpPr>
      <xdr:spPr>
        <a:xfrm flipV="1">
          <a:off x="3797300" y="9529260"/>
          <a:ext cx="838200" cy="16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91521</xdr:rowOff>
    </xdr:from>
    <xdr:to>
      <xdr:col>19</xdr:col>
      <xdr:colOff>177800</xdr:colOff>
      <xdr:row>56</xdr:row>
      <xdr:rowOff>91879</xdr:rowOff>
    </xdr:to>
    <xdr:cxnSp macro="">
      <xdr:nvCxnSpPr>
        <xdr:cNvPr id="120" name="直線コネクタ 119"/>
        <xdr:cNvCxnSpPr/>
      </xdr:nvCxnSpPr>
      <xdr:spPr>
        <a:xfrm>
          <a:off x="2908300" y="969272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91521</xdr:rowOff>
    </xdr:from>
    <xdr:to>
      <xdr:col>15</xdr:col>
      <xdr:colOff>50800</xdr:colOff>
      <xdr:row>56</xdr:row>
      <xdr:rowOff>140477</xdr:rowOff>
    </xdr:to>
    <xdr:cxnSp macro="">
      <xdr:nvCxnSpPr>
        <xdr:cNvPr id="123" name="直線コネクタ 122"/>
        <xdr:cNvCxnSpPr/>
      </xdr:nvCxnSpPr>
      <xdr:spPr>
        <a:xfrm flipV="1">
          <a:off x="2019300" y="9692721"/>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140477</xdr:rowOff>
    </xdr:from>
    <xdr:to>
      <xdr:col>10</xdr:col>
      <xdr:colOff>114300</xdr:colOff>
      <xdr:row>57</xdr:row>
      <xdr:rowOff>8859</xdr:rowOff>
    </xdr:to>
    <xdr:cxnSp macro="">
      <xdr:nvCxnSpPr>
        <xdr:cNvPr id="126" name="直線コネクタ 125"/>
        <xdr:cNvCxnSpPr/>
      </xdr:nvCxnSpPr>
      <xdr:spPr>
        <a:xfrm flipV="1">
          <a:off x="1130300" y="9741677"/>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48710</xdr:rowOff>
    </xdr:from>
    <xdr:to>
      <xdr:col>24</xdr:col>
      <xdr:colOff>114300</xdr:colOff>
      <xdr:row>55</xdr:row>
      <xdr:rowOff>150310</xdr:rowOff>
    </xdr:to>
    <xdr:sp macro="" textlink="">
      <xdr:nvSpPr>
        <xdr:cNvPr id="136" name="楕円 135"/>
        <xdr:cNvSpPr/>
      </xdr:nvSpPr>
      <xdr:spPr>
        <a:xfrm>
          <a:off x="4584700" y="94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71587</xdr:rowOff>
    </xdr:from>
    <xdr:ext cx="599010" cy="259045"/>
    <xdr:sp macro="" textlink="">
      <xdr:nvSpPr>
        <xdr:cNvPr id="137" name="物件費該当値テキスト"/>
        <xdr:cNvSpPr txBox="1"/>
      </xdr:nvSpPr>
      <xdr:spPr>
        <a:xfrm>
          <a:off x="4686300" y="932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41079</xdr:rowOff>
    </xdr:from>
    <xdr:to>
      <xdr:col>20</xdr:col>
      <xdr:colOff>38100</xdr:colOff>
      <xdr:row>56</xdr:row>
      <xdr:rowOff>142679</xdr:rowOff>
    </xdr:to>
    <xdr:sp macro="" textlink="">
      <xdr:nvSpPr>
        <xdr:cNvPr id="138" name="楕円 137"/>
        <xdr:cNvSpPr/>
      </xdr:nvSpPr>
      <xdr:spPr>
        <a:xfrm>
          <a:off x="3746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159206</xdr:rowOff>
    </xdr:from>
    <xdr:ext cx="599010" cy="259045"/>
    <xdr:sp macro="" textlink="">
      <xdr:nvSpPr>
        <xdr:cNvPr id="139" name="テキスト ボックス 138"/>
        <xdr:cNvSpPr txBox="1"/>
      </xdr:nvSpPr>
      <xdr:spPr>
        <a:xfrm>
          <a:off x="3497795" y="941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40721</xdr:rowOff>
    </xdr:from>
    <xdr:to>
      <xdr:col>15</xdr:col>
      <xdr:colOff>101600</xdr:colOff>
      <xdr:row>56</xdr:row>
      <xdr:rowOff>142321</xdr:rowOff>
    </xdr:to>
    <xdr:sp macro="" textlink="">
      <xdr:nvSpPr>
        <xdr:cNvPr id="140" name="楕円 139"/>
        <xdr:cNvSpPr/>
      </xdr:nvSpPr>
      <xdr:spPr>
        <a:xfrm>
          <a:off x="28575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158848</xdr:rowOff>
    </xdr:from>
    <xdr:ext cx="599010" cy="259045"/>
    <xdr:sp macro="" textlink="">
      <xdr:nvSpPr>
        <xdr:cNvPr id="141" name="テキスト ボックス 140"/>
        <xdr:cNvSpPr txBox="1"/>
      </xdr:nvSpPr>
      <xdr:spPr>
        <a:xfrm>
          <a:off x="2608795" y="94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89677</xdr:rowOff>
    </xdr:from>
    <xdr:to>
      <xdr:col>10</xdr:col>
      <xdr:colOff>165100</xdr:colOff>
      <xdr:row>57</xdr:row>
      <xdr:rowOff>19827</xdr:rowOff>
    </xdr:to>
    <xdr:sp macro="" textlink="">
      <xdr:nvSpPr>
        <xdr:cNvPr id="142" name="楕円 141"/>
        <xdr:cNvSpPr/>
      </xdr:nvSpPr>
      <xdr:spPr>
        <a:xfrm>
          <a:off x="1968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36354</xdr:rowOff>
    </xdr:from>
    <xdr:ext cx="599010" cy="259045"/>
    <xdr:sp macro="" textlink="">
      <xdr:nvSpPr>
        <xdr:cNvPr id="143" name="テキスト ボックス 142"/>
        <xdr:cNvSpPr txBox="1"/>
      </xdr:nvSpPr>
      <xdr:spPr>
        <a:xfrm>
          <a:off x="1719795" y="9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129509</xdr:rowOff>
    </xdr:from>
    <xdr:to>
      <xdr:col>6</xdr:col>
      <xdr:colOff>38100</xdr:colOff>
      <xdr:row>57</xdr:row>
      <xdr:rowOff>59659</xdr:rowOff>
    </xdr:to>
    <xdr:sp macro="" textlink="">
      <xdr:nvSpPr>
        <xdr:cNvPr id="144" name="楕円 143"/>
        <xdr:cNvSpPr/>
      </xdr:nvSpPr>
      <xdr:spPr>
        <a:xfrm>
          <a:off x="1079500" y="9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76186</xdr:rowOff>
    </xdr:from>
    <xdr:ext cx="599010" cy="259045"/>
    <xdr:sp macro="" textlink="">
      <xdr:nvSpPr>
        <xdr:cNvPr id="145" name="テキスト ボックス 144"/>
        <xdr:cNvSpPr txBox="1"/>
      </xdr:nvSpPr>
      <xdr:spPr>
        <a:xfrm>
          <a:off x="830795" y="95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116970</xdr:rowOff>
    </xdr:from>
    <xdr:to>
      <xdr:col>24</xdr:col>
      <xdr:colOff>63500</xdr:colOff>
      <xdr:row>78</xdr:row>
      <xdr:rowOff>151967</xdr:rowOff>
    </xdr:to>
    <xdr:cxnSp macro="">
      <xdr:nvCxnSpPr>
        <xdr:cNvPr id="174" name="直線コネクタ 173"/>
        <xdr:cNvCxnSpPr/>
      </xdr:nvCxnSpPr>
      <xdr:spPr>
        <a:xfrm>
          <a:off x="3797300" y="13490070"/>
          <a:ext cx="8382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116970</xdr:rowOff>
    </xdr:from>
    <xdr:to>
      <xdr:col>19</xdr:col>
      <xdr:colOff>177800</xdr:colOff>
      <xdr:row>78</xdr:row>
      <xdr:rowOff>145712</xdr:rowOff>
    </xdr:to>
    <xdr:cxnSp macro="">
      <xdr:nvCxnSpPr>
        <xdr:cNvPr id="177" name="直線コネクタ 176"/>
        <xdr:cNvCxnSpPr/>
      </xdr:nvCxnSpPr>
      <xdr:spPr>
        <a:xfrm flipV="1">
          <a:off x="2908300" y="13490070"/>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145712</xdr:rowOff>
    </xdr:from>
    <xdr:to>
      <xdr:col>15</xdr:col>
      <xdr:colOff>50800</xdr:colOff>
      <xdr:row>78</xdr:row>
      <xdr:rowOff>157249</xdr:rowOff>
    </xdr:to>
    <xdr:cxnSp macro="">
      <xdr:nvCxnSpPr>
        <xdr:cNvPr id="180" name="直線コネクタ 179"/>
        <xdr:cNvCxnSpPr/>
      </xdr:nvCxnSpPr>
      <xdr:spPr>
        <a:xfrm flipV="1">
          <a:off x="2019300" y="1351881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153302</xdr:rowOff>
    </xdr:from>
    <xdr:to>
      <xdr:col>10</xdr:col>
      <xdr:colOff>114300</xdr:colOff>
      <xdr:row>78</xdr:row>
      <xdr:rowOff>157249</xdr:rowOff>
    </xdr:to>
    <xdr:cxnSp macro="">
      <xdr:nvCxnSpPr>
        <xdr:cNvPr id="183" name="直線コネクタ 182"/>
        <xdr:cNvCxnSpPr/>
      </xdr:nvCxnSpPr>
      <xdr:spPr>
        <a:xfrm>
          <a:off x="1130300" y="13526402"/>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101167</xdr:rowOff>
    </xdr:from>
    <xdr:to>
      <xdr:col>24</xdr:col>
      <xdr:colOff>114300</xdr:colOff>
      <xdr:row>79</xdr:row>
      <xdr:rowOff>31317</xdr:rowOff>
    </xdr:to>
    <xdr:sp macro="" textlink="">
      <xdr:nvSpPr>
        <xdr:cNvPr id="193" name="楕円 192"/>
        <xdr:cNvSpPr/>
      </xdr:nvSpPr>
      <xdr:spPr>
        <a:xfrm>
          <a:off x="4584700" y="134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16094</xdr:rowOff>
    </xdr:from>
    <xdr:ext cx="469744" cy="259045"/>
    <xdr:sp macro="" textlink="">
      <xdr:nvSpPr>
        <xdr:cNvPr id="194" name="維持補修費該当値テキスト"/>
        <xdr:cNvSpPr txBox="1"/>
      </xdr:nvSpPr>
      <xdr:spPr>
        <a:xfrm>
          <a:off x="4686300" y="1338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66170</xdr:rowOff>
    </xdr:from>
    <xdr:to>
      <xdr:col>20</xdr:col>
      <xdr:colOff>38100</xdr:colOff>
      <xdr:row>78</xdr:row>
      <xdr:rowOff>167770</xdr:rowOff>
    </xdr:to>
    <xdr:sp macro="" textlink="">
      <xdr:nvSpPr>
        <xdr:cNvPr id="195" name="楕円 194"/>
        <xdr:cNvSpPr/>
      </xdr:nvSpPr>
      <xdr:spPr>
        <a:xfrm>
          <a:off x="3746500" y="134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158897</xdr:rowOff>
    </xdr:from>
    <xdr:ext cx="534377" cy="259045"/>
    <xdr:sp macro="" textlink="">
      <xdr:nvSpPr>
        <xdr:cNvPr id="196" name="テキスト ボックス 195"/>
        <xdr:cNvSpPr txBox="1"/>
      </xdr:nvSpPr>
      <xdr:spPr>
        <a:xfrm>
          <a:off x="3530111" y="1353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94912</xdr:rowOff>
    </xdr:from>
    <xdr:to>
      <xdr:col>15</xdr:col>
      <xdr:colOff>101600</xdr:colOff>
      <xdr:row>79</xdr:row>
      <xdr:rowOff>25062</xdr:rowOff>
    </xdr:to>
    <xdr:sp macro="" textlink="">
      <xdr:nvSpPr>
        <xdr:cNvPr id="197" name="楕円 196"/>
        <xdr:cNvSpPr/>
      </xdr:nvSpPr>
      <xdr:spPr>
        <a:xfrm>
          <a:off x="2857500" y="134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16189</xdr:rowOff>
    </xdr:from>
    <xdr:ext cx="469744" cy="259045"/>
    <xdr:sp macro="" textlink="">
      <xdr:nvSpPr>
        <xdr:cNvPr id="198" name="テキスト ボックス 197"/>
        <xdr:cNvSpPr txBox="1"/>
      </xdr:nvSpPr>
      <xdr:spPr>
        <a:xfrm>
          <a:off x="2673428" y="135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106449</xdr:rowOff>
    </xdr:from>
    <xdr:to>
      <xdr:col>10</xdr:col>
      <xdr:colOff>165100</xdr:colOff>
      <xdr:row>79</xdr:row>
      <xdr:rowOff>36599</xdr:rowOff>
    </xdr:to>
    <xdr:sp macro="" textlink="">
      <xdr:nvSpPr>
        <xdr:cNvPr id="199" name="楕円 198"/>
        <xdr:cNvSpPr/>
      </xdr:nvSpPr>
      <xdr:spPr>
        <a:xfrm>
          <a:off x="1968500" y="134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27726</xdr:rowOff>
    </xdr:from>
    <xdr:ext cx="469744" cy="259045"/>
    <xdr:sp macro="" textlink="">
      <xdr:nvSpPr>
        <xdr:cNvPr id="200" name="テキスト ボックス 199"/>
        <xdr:cNvSpPr txBox="1"/>
      </xdr:nvSpPr>
      <xdr:spPr>
        <a:xfrm>
          <a:off x="1784428" y="135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102502</xdr:rowOff>
    </xdr:from>
    <xdr:to>
      <xdr:col>6</xdr:col>
      <xdr:colOff>38100</xdr:colOff>
      <xdr:row>79</xdr:row>
      <xdr:rowOff>32652</xdr:rowOff>
    </xdr:to>
    <xdr:sp macro="" textlink="">
      <xdr:nvSpPr>
        <xdr:cNvPr id="201" name="楕円 200"/>
        <xdr:cNvSpPr/>
      </xdr:nvSpPr>
      <xdr:spPr>
        <a:xfrm>
          <a:off x="1079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23779</xdr:rowOff>
    </xdr:from>
    <xdr:ext cx="469744" cy="259045"/>
    <xdr:sp macro="" textlink="">
      <xdr:nvSpPr>
        <xdr:cNvPr id="202" name="テキスト ボックス 201"/>
        <xdr:cNvSpPr txBox="1"/>
      </xdr:nvSpPr>
      <xdr:spPr>
        <a:xfrm>
          <a:off x="895428" y="135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140615</xdr:rowOff>
    </xdr:from>
    <xdr:to>
      <xdr:col>24</xdr:col>
      <xdr:colOff>63500</xdr:colOff>
      <xdr:row>96</xdr:row>
      <xdr:rowOff>156645</xdr:rowOff>
    </xdr:to>
    <xdr:cxnSp macro="">
      <xdr:nvCxnSpPr>
        <xdr:cNvPr id="235" name="直線コネクタ 234"/>
        <xdr:cNvCxnSpPr/>
      </xdr:nvCxnSpPr>
      <xdr:spPr>
        <a:xfrm>
          <a:off x="3797300" y="16599815"/>
          <a:ext cx="8382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140615</xdr:rowOff>
    </xdr:from>
    <xdr:to>
      <xdr:col>19</xdr:col>
      <xdr:colOff>177800</xdr:colOff>
      <xdr:row>96</xdr:row>
      <xdr:rowOff>155245</xdr:rowOff>
    </xdr:to>
    <xdr:cxnSp macro="">
      <xdr:nvCxnSpPr>
        <xdr:cNvPr id="238" name="直線コネクタ 237"/>
        <xdr:cNvCxnSpPr/>
      </xdr:nvCxnSpPr>
      <xdr:spPr>
        <a:xfrm flipV="1">
          <a:off x="2908300" y="1659981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155245</xdr:rowOff>
    </xdr:from>
    <xdr:to>
      <xdr:col>15</xdr:col>
      <xdr:colOff>50800</xdr:colOff>
      <xdr:row>97</xdr:row>
      <xdr:rowOff>44811</xdr:rowOff>
    </xdr:to>
    <xdr:cxnSp macro="">
      <xdr:nvCxnSpPr>
        <xdr:cNvPr id="241" name="直線コネクタ 240"/>
        <xdr:cNvCxnSpPr/>
      </xdr:nvCxnSpPr>
      <xdr:spPr>
        <a:xfrm flipV="1">
          <a:off x="2019300" y="16614445"/>
          <a:ext cx="889000" cy="6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9931</xdr:rowOff>
    </xdr:from>
    <xdr:to>
      <xdr:col>10</xdr:col>
      <xdr:colOff>114300</xdr:colOff>
      <xdr:row>97</xdr:row>
      <xdr:rowOff>44811</xdr:rowOff>
    </xdr:to>
    <xdr:cxnSp macro="">
      <xdr:nvCxnSpPr>
        <xdr:cNvPr id="244" name="直線コネクタ 243"/>
        <xdr:cNvCxnSpPr/>
      </xdr:nvCxnSpPr>
      <xdr:spPr>
        <a:xfrm>
          <a:off x="1130300" y="16640581"/>
          <a:ext cx="8890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105845</xdr:rowOff>
    </xdr:from>
    <xdr:to>
      <xdr:col>24</xdr:col>
      <xdr:colOff>114300</xdr:colOff>
      <xdr:row>97</xdr:row>
      <xdr:rowOff>35995</xdr:rowOff>
    </xdr:to>
    <xdr:sp macro="" textlink="">
      <xdr:nvSpPr>
        <xdr:cNvPr id="254" name="楕円 253"/>
        <xdr:cNvSpPr/>
      </xdr:nvSpPr>
      <xdr:spPr>
        <a:xfrm>
          <a:off x="4584700" y="165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84272</xdr:rowOff>
    </xdr:from>
    <xdr:ext cx="534377" cy="259045"/>
    <xdr:sp macro="" textlink="">
      <xdr:nvSpPr>
        <xdr:cNvPr id="255" name="扶助費該当値テキスト"/>
        <xdr:cNvSpPr txBox="1"/>
      </xdr:nvSpPr>
      <xdr:spPr>
        <a:xfrm>
          <a:off x="4686300" y="1654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89815</xdr:rowOff>
    </xdr:from>
    <xdr:to>
      <xdr:col>20</xdr:col>
      <xdr:colOff>38100</xdr:colOff>
      <xdr:row>97</xdr:row>
      <xdr:rowOff>19965</xdr:rowOff>
    </xdr:to>
    <xdr:sp macro="" textlink="">
      <xdr:nvSpPr>
        <xdr:cNvPr id="256" name="楕円 255"/>
        <xdr:cNvSpPr/>
      </xdr:nvSpPr>
      <xdr:spPr>
        <a:xfrm>
          <a:off x="37465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11092</xdr:rowOff>
    </xdr:from>
    <xdr:ext cx="534377" cy="259045"/>
    <xdr:sp macro="" textlink="">
      <xdr:nvSpPr>
        <xdr:cNvPr id="257" name="テキスト ボックス 256"/>
        <xdr:cNvSpPr txBox="1"/>
      </xdr:nvSpPr>
      <xdr:spPr>
        <a:xfrm>
          <a:off x="3530111" y="1664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104445</xdr:rowOff>
    </xdr:from>
    <xdr:to>
      <xdr:col>15</xdr:col>
      <xdr:colOff>101600</xdr:colOff>
      <xdr:row>97</xdr:row>
      <xdr:rowOff>34595</xdr:rowOff>
    </xdr:to>
    <xdr:sp macro="" textlink="">
      <xdr:nvSpPr>
        <xdr:cNvPr id="258" name="楕円 257"/>
        <xdr:cNvSpPr/>
      </xdr:nvSpPr>
      <xdr:spPr>
        <a:xfrm>
          <a:off x="2857500" y="165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25722</xdr:rowOff>
    </xdr:from>
    <xdr:ext cx="534377" cy="259045"/>
    <xdr:sp macro="" textlink="">
      <xdr:nvSpPr>
        <xdr:cNvPr id="259" name="テキスト ボックス 258"/>
        <xdr:cNvSpPr txBox="1"/>
      </xdr:nvSpPr>
      <xdr:spPr>
        <a:xfrm>
          <a:off x="2641111" y="166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165461</xdr:rowOff>
    </xdr:from>
    <xdr:to>
      <xdr:col>10</xdr:col>
      <xdr:colOff>165100</xdr:colOff>
      <xdr:row>97</xdr:row>
      <xdr:rowOff>95611</xdr:rowOff>
    </xdr:to>
    <xdr:sp macro="" textlink="">
      <xdr:nvSpPr>
        <xdr:cNvPr id="260" name="楕円 259"/>
        <xdr:cNvSpPr/>
      </xdr:nvSpPr>
      <xdr:spPr>
        <a:xfrm>
          <a:off x="1968500" y="166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86738</xdr:rowOff>
    </xdr:from>
    <xdr:ext cx="534377" cy="259045"/>
    <xdr:sp macro="" textlink="">
      <xdr:nvSpPr>
        <xdr:cNvPr id="261" name="テキスト ボックス 260"/>
        <xdr:cNvSpPr txBox="1"/>
      </xdr:nvSpPr>
      <xdr:spPr>
        <a:xfrm>
          <a:off x="1752111" y="167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130581</xdr:rowOff>
    </xdr:from>
    <xdr:to>
      <xdr:col>6</xdr:col>
      <xdr:colOff>38100</xdr:colOff>
      <xdr:row>97</xdr:row>
      <xdr:rowOff>60731</xdr:rowOff>
    </xdr:to>
    <xdr:sp macro="" textlink="">
      <xdr:nvSpPr>
        <xdr:cNvPr id="262" name="楕円 261"/>
        <xdr:cNvSpPr/>
      </xdr:nvSpPr>
      <xdr:spPr>
        <a:xfrm>
          <a:off x="1079500" y="1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51858</xdr:rowOff>
    </xdr:from>
    <xdr:ext cx="534377" cy="259045"/>
    <xdr:sp macro="" textlink="">
      <xdr:nvSpPr>
        <xdr:cNvPr id="263" name="テキスト ボックス 262"/>
        <xdr:cNvSpPr txBox="1"/>
      </xdr:nvSpPr>
      <xdr:spPr>
        <a:xfrm>
          <a:off x="863111" y="166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146367</xdr:rowOff>
    </xdr:from>
    <xdr:to>
      <xdr:col>55</xdr:col>
      <xdr:colOff>0</xdr:colOff>
      <xdr:row>37</xdr:row>
      <xdr:rowOff>157885</xdr:rowOff>
    </xdr:to>
    <xdr:cxnSp macro="">
      <xdr:nvCxnSpPr>
        <xdr:cNvPr id="292" name="直線コネクタ 291"/>
        <xdr:cNvCxnSpPr/>
      </xdr:nvCxnSpPr>
      <xdr:spPr>
        <a:xfrm flipV="1">
          <a:off x="9639300" y="6490017"/>
          <a:ext cx="8382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157885</xdr:rowOff>
    </xdr:from>
    <xdr:to>
      <xdr:col>50</xdr:col>
      <xdr:colOff>114300</xdr:colOff>
      <xdr:row>38</xdr:row>
      <xdr:rowOff>30898</xdr:rowOff>
    </xdr:to>
    <xdr:cxnSp macro="">
      <xdr:nvCxnSpPr>
        <xdr:cNvPr id="295" name="直線コネクタ 294"/>
        <xdr:cNvCxnSpPr/>
      </xdr:nvCxnSpPr>
      <xdr:spPr>
        <a:xfrm flipV="1">
          <a:off x="8750300" y="6501535"/>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30898</xdr:rowOff>
    </xdr:from>
    <xdr:to>
      <xdr:col>45</xdr:col>
      <xdr:colOff>177800</xdr:colOff>
      <xdr:row>38</xdr:row>
      <xdr:rowOff>75690</xdr:rowOff>
    </xdr:to>
    <xdr:cxnSp macro="">
      <xdr:nvCxnSpPr>
        <xdr:cNvPr id="298" name="直線コネクタ 297"/>
        <xdr:cNvCxnSpPr/>
      </xdr:nvCxnSpPr>
      <xdr:spPr>
        <a:xfrm flipV="1">
          <a:off x="7861300" y="6545998"/>
          <a:ext cx="889000" cy="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75690</xdr:rowOff>
    </xdr:from>
    <xdr:to>
      <xdr:col>41</xdr:col>
      <xdr:colOff>50800</xdr:colOff>
      <xdr:row>38</xdr:row>
      <xdr:rowOff>89907</xdr:rowOff>
    </xdr:to>
    <xdr:cxnSp macro="">
      <xdr:nvCxnSpPr>
        <xdr:cNvPr id="301" name="直線コネクタ 300"/>
        <xdr:cNvCxnSpPr/>
      </xdr:nvCxnSpPr>
      <xdr:spPr>
        <a:xfrm flipV="1">
          <a:off x="6972300" y="6590790"/>
          <a:ext cx="8890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95567</xdr:rowOff>
    </xdr:from>
    <xdr:to>
      <xdr:col>55</xdr:col>
      <xdr:colOff>50800</xdr:colOff>
      <xdr:row>38</xdr:row>
      <xdr:rowOff>25718</xdr:rowOff>
    </xdr:to>
    <xdr:sp macro="" textlink="">
      <xdr:nvSpPr>
        <xdr:cNvPr id="311" name="楕円 310"/>
        <xdr:cNvSpPr/>
      </xdr:nvSpPr>
      <xdr:spPr>
        <a:xfrm>
          <a:off x="10426700" y="643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73994</xdr:rowOff>
    </xdr:from>
    <xdr:ext cx="599010" cy="259045"/>
    <xdr:sp macro="" textlink="">
      <xdr:nvSpPr>
        <xdr:cNvPr id="312" name="補助費等該当値テキスト"/>
        <xdr:cNvSpPr txBox="1"/>
      </xdr:nvSpPr>
      <xdr:spPr>
        <a:xfrm>
          <a:off x="10528300" y="641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107085</xdr:rowOff>
    </xdr:from>
    <xdr:to>
      <xdr:col>50</xdr:col>
      <xdr:colOff>165100</xdr:colOff>
      <xdr:row>38</xdr:row>
      <xdr:rowOff>37235</xdr:rowOff>
    </xdr:to>
    <xdr:sp macro="" textlink="">
      <xdr:nvSpPr>
        <xdr:cNvPr id="313" name="楕円 312"/>
        <xdr:cNvSpPr/>
      </xdr:nvSpPr>
      <xdr:spPr>
        <a:xfrm>
          <a:off x="9588500" y="64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28362</xdr:rowOff>
    </xdr:from>
    <xdr:ext cx="599010" cy="259045"/>
    <xdr:sp macro="" textlink="">
      <xdr:nvSpPr>
        <xdr:cNvPr id="314" name="テキスト ボックス 313"/>
        <xdr:cNvSpPr txBox="1"/>
      </xdr:nvSpPr>
      <xdr:spPr>
        <a:xfrm>
          <a:off x="9339795" y="654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151548</xdr:rowOff>
    </xdr:from>
    <xdr:to>
      <xdr:col>46</xdr:col>
      <xdr:colOff>38100</xdr:colOff>
      <xdr:row>38</xdr:row>
      <xdr:rowOff>81697</xdr:rowOff>
    </xdr:to>
    <xdr:sp macro="" textlink="">
      <xdr:nvSpPr>
        <xdr:cNvPr id="315" name="楕円 314"/>
        <xdr:cNvSpPr/>
      </xdr:nvSpPr>
      <xdr:spPr>
        <a:xfrm>
          <a:off x="8699500" y="6495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72825</xdr:rowOff>
    </xdr:from>
    <xdr:ext cx="534377" cy="259045"/>
    <xdr:sp macro="" textlink="">
      <xdr:nvSpPr>
        <xdr:cNvPr id="316" name="テキスト ボックス 315"/>
        <xdr:cNvSpPr txBox="1"/>
      </xdr:nvSpPr>
      <xdr:spPr>
        <a:xfrm>
          <a:off x="8483111" y="65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24890</xdr:rowOff>
    </xdr:from>
    <xdr:to>
      <xdr:col>41</xdr:col>
      <xdr:colOff>101600</xdr:colOff>
      <xdr:row>38</xdr:row>
      <xdr:rowOff>126490</xdr:rowOff>
    </xdr:to>
    <xdr:sp macro="" textlink="">
      <xdr:nvSpPr>
        <xdr:cNvPr id="317" name="楕円 316"/>
        <xdr:cNvSpPr/>
      </xdr:nvSpPr>
      <xdr:spPr>
        <a:xfrm>
          <a:off x="7810500" y="65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117617</xdr:rowOff>
    </xdr:from>
    <xdr:ext cx="534377" cy="259045"/>
    <xdr:sp macro="" textlink="">
      <xdr:nvSpPr>
        <xdr:cNvPr id="318" name="テキスト ボックス 317"/>
        <xdr:cNvSpPr txBox="1"/>
      </xdr:nvSpPr>
      <xdr:spPr>
        <a:xfrm>
          <a:off x="7594111" y="66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39107</xdr:rowOff>
    </xdr:from>
    <xdr:to>
      <xdr:col>36</xdr:col>
      <xdr:colOff>165100</xdr:colOff>
      <xdr:row>38</xdr:row>
      <xdr:rowOff>140707</xdr:rowOff>
    </xdr:to>
    <xdr:sp macro="" textlink="">
      <xdr:nvSpPr>
        <xdr:cNvPr id="319" name="楕円 318"/>
        <xdr:cNvSpPr/>
      </xdr:nvSpPr>
      <xdr:spPr>
        <a:xfrm>
          <a:off x="6921500" y="65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131834</xdr:rowOff>
    </xdr:from>
    <xdr:ext cx="534377" cy="259045"/>
    <xdr:sp macro="" textlink="">
      <xdr:nvSpPr>
        <xdr:cNvPr id="320" name="テキスト ボックス 319"/>
        <xdr:cNvSpPr txBox="1"/>
      </xdr:nvSpPr>
      <xdr:spPr>
        <a:xfrm>
          <a:off x="6705111" y="664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113114</xdr:rowOff>
    </xdr:from>
    <xdr:to>
      <xdr:col>55</xdr:col>
      <xdr:colOff>0</xdr:colOff>
      <xdr:row>57</xdr:row>
      <xdr:rowOff>113655</xdr:rowOff>
    </xdr:to>
    <xdr:cxnSp macro="">
      <xdr:nvCxnSpPr>
        <xdr:cNvPr id="347" name="直線コネクタ 346"/>
        <xdr:cNvCxnSpPr/>
      </xdr:nvCxnSpPr>
      <xdr:spPr>
        <a:xfrm>
          <a:off x="9639300" y="9885764"/>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113114</xdr:rowOff>
    </xdr:from>
    <xdr:to>
      <xdr:col>50</xdr:col>
      <xdr:colOff>114300</xdr:colOff>
      <xdr:row>57</xdr:row>
      <xdr:rowOff>137126</xdr:rowOff>
    </xdr:to>
    <xdr:cxnSp macro="">
      <xdr:nvCxnSpPr>
        <xdr:cNvPr id="350" name="直線コネクタ 349"/>
        <xdr:cNvCxnSpPr/>
      </xdr:nvCxnSpPr>
      <xdr:spPr>
        <a:xfrm flipV="1">
          <a:off x="8750300" y="9885764"/>
          <a:ext cx="8890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137126</xdr:rowOff>
    </xdr:from>
    <xdr:to>
      <xdr:col>45</xdr:col>
      <xdr:colOff>177800</xdr:colOff>
      <xdr:row>57</xdr:row>
      <xdr:rowOff>168605</xdr:rowOff>
    </xdr:to>
    <xdr:cxnSp macro="">
      <xdr:nvCxnSpPr>
        <xdr:cNvPr id="353" name="直線コネクタ 352"/>
        <xdr:cNvCxnSpPr/>
      </xdr:nvCxnSpPr>
      <xdr:spPr>
        <a:xfrm flipV="1">
          <a:off x="7861300" y="9909776"/>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30007</xdr:rowOff>
    </xdr:from>
    <xdr:to>
      <xdr:col>41</xdr:col>
      <xdr:colOff>50800</xdr:colOff>
      <xdr:row>57</xdr:row>
      <xdr:rowOff>168605</xdr:rowOff>
    </xdr:to>
    <xdr:cxnSp macro="">
      <xdr:nvCxnSpPr>
        <xdr:cNvPr id="356" name="直線コネクタ 355"/>
        <xdr:cNvCxnSpPr/>
      </xdr:nvCxnSpPr>
      <xdr:spPr>
        <a:xfrm>
          <a:off x="6972300" y="9631207"/>
          <a:ext cx="889000" cy="3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62855</xdr:rowOff>
    </xdr:from>
    <xdr:to>
      <xdr:col>55</xdr:col>
      <xdr:colOff>50800</xdr:colOff>
      <xdr:row>57</xdr:row>
      <xdr:rowOff>164455</xdr:rowOff>
    </xdr:to>
    <xdr:sp macro="" textlink="">
      <xdr:nvSpPr>
        <xdr:cNvPr id="366" name="楕円 365"/>
        <xdr:cNvSpPr/>
      </xdr:nvSpPr>
      <xdr:spPr>
        <a:xfrm>
          <a:off x="10426700" y="9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85732</xdr:rowOff>
    </xdr:from>
    <xdr:ext cx="599010" cy="259045"/>
    <xdr:sp macro="" textlink="">
      <xdr:nvSpPr>
        <xdr:cNvPr id="367" name="普通建設事業費該当値テキスト"/>
        <xdr:cNvSpPr txBox="1"/>
      </xdr:nvSpPr>
      <xdr:spPr>
        <a:xfrm>
          <a:off x="10528300" y="96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62314</xdr:rowOff>
    </xdr:from>
    <xdr:to>
      <xdr:col>50</xdr:col>
      <xdr:colOff>165100</xdr:colOff>
      <xdr:row>57</xdr:row>
      <xdr:rowOff>163914</xdr:rowOff>
    </xdr:to>
    <xdr:sp macro="" textlink="">
      <xdr:nvSpPr>
        <xdr:cNvPr id="368" name="楕円 367"/>
        <xdr:cNvSpPr/>
      </xdr:nvSpPr>
      <xdr:spPr>
        <a:xfrm>
          <a:off x="9588500" y="98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8991</xdr:rowOff>
    </xdr:from>
    <xdr:ext cx="599010" cy="259045"/>
    <xdr:sp macro="" textlink="">
      <xdr:nvSpPr>
        <xdr:cNvPr id="369" name="テキスト ボックス 368"/>
        <xdr:cNvSpPr txBox="1"/>
      </xdr:nvSpPr>
      <xdr:spPr>
        <a:xfrm>
          <a:off x="9339795" y="961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86326</xdr:rowOff>
    </xdr:from>
    <xdr:to>
      <xdr:col>46</xdr:col>
      <xdr:colOff>38100</xdr:colOff>
      <xdr:row>58</xdr:row>
      <xdr:rowOff>16476</xdr:rowOff>
    </xdr:to>
    <xdr:sp macro="" textlink="">
      <xdr:nvSpPr>
        <xdr:cNvPr id="370" name="楕円 369"/>
        <xdr:cNvSpPr/>
      </xdr:nvSpPr>
      <xdr:spPr>
        <a:xfrm>
          <a:off x="8699500" y="98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33003</xdr:rowOff>
    </xdr:from>
    <xdr:ext cx="599010" cy="259045"/>
    <xdr:sp macro="" textlink="">
      <xdr:nvSpPr>
        <xdr:cNvPr id="371" name="テキスト ボックス 370"/>
        <xdr:cNvSpPr txBox="1"/>
      </xdr:nvSpPr>
      <xdr:spPr>
        <a:xfrm>
          <a:off x="8450795" y="963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117805</xdr:rowOff>
    </xdr:from>
    <xdr:to>
      <xdr:col>41</xdr:col>
      <xdr:colOff>101600</xdr:colOff>
      <xdr:row>58</xdr:row>
      <xdr:rowOff>47955</xdr:rowOff>
    </xdr:to>
    <xdr:sp macro="" textlink="">
      <xdr:nvSpPr>
        <xdr:cNvPr id="372" name="楕円 371"/>
        <xdr:cNvSpPr/>
      </xdr:nvSpPr>
      <xdr:spPr>
        <a:xfrm>
          <a:off x="7810500" y="98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64482</xdr:rowOff>
    </xdr:from>
    <xdr:ext cx="599010" cy="259045"/>
    <xdr:sp macro="" textlink="">
      <xdr:nvSpPr>
        <xdr:cNvPr id="373" name="テキスト ボックス 372"/>
        <xdr:cNvSpPr txBox="1"/>
      </xdr:nvSpPr>
      <xdr:spPr>
        <a:xfrm>
          <a:off x="7561795" y="96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150657</xdr:rowOff>
    </xdr:from>
    <xdr:to>
      <xdr:col>36</xdr:col>
      <xdr:colOff>165100</xdr:colOff>
      <xdr:row>56</xdr:row>
      <xdr:rowOff>80807</xdr:rowOff>
    </xdr:to>
    <xdr:sp macro="" textlink="">
      <xdr:nvSpPr>
        <xdr:cNvPr id="374" name="楕円 373"/>
        <xdr:cNvSpPr/>
      </xdr:nvSpPr>
      <xdr:spPr>
        <a:xfrm>
          <a:off x="6921500" y="95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97334</xdr:rowOff>
    </xdr:from>
    <xdr:ext cx="599010" cy="259045"/>
    <xdr:sp macro="" textlink="">
      <xdr:nvSpPr>
        <xdr:cNvPr id="375" name="テキスト ボックス 374"/>
        <xdr:cNvSpPr txBox="1"/>
      </xdr:nvSpPr>
      <xdr:spPr>
        <a:xfrm>
          <a:off x="6672795" y="93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130518</xdr:rowOff>
    </xdr:from>
    <xdr:to>
      <xdr:col>55</xdr:col>
      <xdr:colOff>0</xdr:colOff>
      <xdr:row>78</xdr:row>
      <xdr:rowOff>166870</xdr:rowOff>
    </xdr:to>
    <xdr:cxnSp macro="">
      <xdr:nvCxnSpPr>
        <xdr:cNvPr id="404" name="直線コネクタ 403"/>
        <xdr:cNvCxnSpPr/>
      </xdr:nvCxnSpPr>
      <xdr:spPr>
        <a:xfrm>
          <a:off x="9639300" y="13503618"/>
          <a:ext cx="838200" cy="3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130518</xdr:rowOff>
    </xdr:from>
    <xdr:to>
      <xdr:col>50</xdr:col>
      <xdr:colOff>114300</xdr:colOff>
      <xdr:row>78</xdr:row>
      <xdr:rowOff>167667</xdr:rowOff>
    </xdr:to>
    <xdr:cxnSp macro="">
      <xdr:nvCxnSpPr>
        <xdr:cNvPr id="407" name="直線コネクタ 406"/>
        <xdr:cNvCxnSpPr/>
      </xdr:nvCxnSpPr>
      <xdr:spPr>
        <a:xfrm flipV="1">
          <a:off x="8750300" y="13503618"/>
          <a:ext cx="8890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167667</xdr:rowOff>
    </xdr:from>
    <xdr:to>
      <xdr:col>45</xdr:col>
      <xdr:colOff>177800</xdr:colOff>
      <xdr:row>79</xdr:row>
      <xdr:rowOff>36491</xdr:rowOff>
    </xdr:to>
    <xdr:cxnSp macro="">
      <xdr:nvCxnSpPr>
        <xdr:cNvPr id="410" name="直線コネクタ 409"/>
        <xdr:cNvCxnSpPr/>
      </xdr:nvCxnSpPr>
      <xdr:spPr>
        <a:xfrm flipV="1">
          <a:off x="7861300" y="13540767"/>
          <a:ext cx="889000" cy="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133366</xdr:rowOff>
    </xdr:from>
    <xdr:to>
      <xdr:col>41</xdr:col>
      <xdr:colOff>50800</xdr:colOff>
      <xdr:row>79</xdr:row>
      <xdr:rowOff>36491</xdr:rowOff>
    </xdr:to>
    <xdr:cxnSp macro="">
      <xdr:nvCxnSpPr>
        <xdr:cNvPr id="413" name="直線コネクタ 412"/>
        <xdr:cNvCxnSpPr/>
      </xdr:nvCxnSpPr>
      <xdr:spPr>
        <a:xfrm>
          <a:off x="6972300" y="13506466"/>
          <a:ext cx="889000" cy="7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116070</xdr:rowOff>
    </xdr:from>
    <xdr:to>
      <xdr:col>55</xdr:col>
      <xdr:colOff>50800</xdr:colOff>
      <xdr:row>79</xdr:row>
      <xdr:rowOff>46220</xdr:rowOff>
    </xdr:to>
    <xdr:sp macro="" textlink="">
      <xdr:nvSpPr>
        <xdr:cNvPr id="423" name="楕円 422"/>
        <xdr:cNvSpPr/>
      </xdr:nvSpPr>
      <xdr:spPr>
        <a:xfrm>
          <a:off x="10426700" y="134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79718</xdr:rowOff>
    </xdr:from>
    <xdr:to>
      <xdr:col>50</xdr:col>
      <xdr:colOff>165100</xdr:colOff>
      <xdr:row>79</xdr:row>
      <xdr:rowOff>9868</xdr:rowOff>
    </xdr:to>
    <xdr:sp macro="" textlink="">
      <xdr:nvSpPr>
        <xdr:cNvPr id="425" name="楕円 424"/>
        <xdr:cNvSpPr/>
      </xdr:nvSpPr>
      <xdr:spPr>
        <a:xfrm>
          <a:off x="9588500" y="134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995</xdr:rowOff>
    </xdr:from>
    <xdr:ext cx="534377" cy="259045"/>
    <xdr:sp macro="" textlink="">
      <xdr:nvSpPr>
        <xdr:cNvPr id="426" name="テキスト ボックス 425"/>
        <xdr:cNvSpPr txBox="1"/>
      </xdr:nvSpPr>
      <xdr:spPr>
        <a:xfrm>
          <a:off x="9372111" y="135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116867</xdr:rowOff>
    </xdr:from>
    <xdr:to>
      <xdr:col>46</xdr:col>
      <xdr:colOff>38100</xdr:colOff>
      <xdr:row>79</xdr:row>
      <xdr:rowOff>47017</xdr:rowOff>
    </xdr:to>
    <xdr:sp macro="" textlink="">
      <xdr:nvSpPr>
        <xdr:cNvPr id="427" name="楕円 426"/>
        <xdr:cNvSpPr/>
      </xdr:nvSpPr>
      <xdr:spPr>
        <a:xfrm>
          <a:off x="8699500" y="13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38144</xdr:rowOff>
    </xdr:from>
    <xdr:ext cx="534377" cy="259045"/>
    <xdr:sp macro="" textlink="">
      <xdr:nvSpPr>
        <xdr:cNvPr id="428" name="テキスト ボックス 427"/>
        <xdr:cNvSpPr txBox="1"/>
      </xdr:nvSpPr>
      <xdr:spPr>
        <a:xfrm>
          <a:off x="8483111" y="135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157141</xdr:rowOff>
    </xdr:from>
    <xdr:to>
      <xdr:col>41</xdr:col>
      <xdr:colOff>101600</xdr:colOff>
      <xdr:row>79</xdr:row>
      <xdr:rowOff>87291</xdr:rowOff>
    </xdr:to>
    <xdr:sp macro="" textlink="">
      <xdr:nvSpPr>
        <xdr:cNvPr id="429" name="楕円 428"/>
        <xdr:cNvSpPr/>
      </xdr:nvSpPr>
      <xdr:spPr>
        <a:xfrm>
          <a:off x="7810500" y="135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78418</xdr:rowOff>
    </xdr:from>
    <xdr:ext cx="469744" cy="259045"/>
    <xdr:sp macro="" textlink="">
      <xdr:nvSpPr>
        <xdr:cNvPr id="430" name="テキスト ボックス 429"/>
        <xdr:cNvSpPr txBox="1"/>
      </xdr:nvSpPr>
      <xdr:spPr>
        <a:xfrm>
          <a:off x="7626428" y="136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82566</xdr:rowOff>
    </xdr:from>
    <xdr:to>
      <xdr:col>36</xdr:col>
      <xdr:colOff>165100</xdr:colOff>
      <xdr:row>79</xdr:row>
      <xdr:rowOff>12716</xdr:rowOff>
    </xdr:to>
    <xdr:sp macro="" textlink="">
      <xdr:nvSpPr>
        <xdr:cNvPr id="431" name="楕円 430"/>
        <xdr:cNvSpPr/>
      </xdr:nvSpPr>
      <xdr:spPr>
        <a:xfrm>
          <a:off x="6921500" y="13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3843</xdr:rowOff>
    </xdr:from>
    <xdr:ext cx="534377" cy="259045"/>
    <xdr:sp macro="" textlink="">
      <xdr:nvSpPr>
        <xdr:cNvPr id="432" name="テキスト ボックス 431"/>
        <xdr:cNvSpPr txBox="1"/>
      </xdr:nvSpPr>
      <xdr:spPr>
        <a:xfrm>
          <a:off x="6705111" y="135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147686</xdr:rowOff>
    </xdr:from>
    <xdr:to>
      <xdr:col>55</xdr:col>
      <xdr:colOff>0</xdr:colOff>
      <xdr:row>97</xdr:row>
      <xdr:rowOff>153020</xdr:rowOff>
    </xdr:to>
    <xdr:cxnSp macro="">
      <xdr:nvCxnSpPr>
        <xdr:cNvPr id="459" name="直線コネクタ 458"/>
        <xdr:cNvCxnSpPr/>
      </xdr:nvCxnSpPr>
      <xdr:spPr>
        <a:xfrm>
          <a:off x="9639300" y="1677833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147686</xdr:rowOff>
    </xdr:from>
    <xdr:to>
      <xdr:col>50</xdr:col>
      <xdr:colOff>114300</xdr:colOff>
      <xdr:row>97</xdr:row>
      <xdr:rowOff>163471</xdr:rowOff>
    </xdr:to>
    <xdr:cxnSp macro="">
      <xdr:nvCxnSpPr>
        <xdr:cNvPr id="462" name="直線コネクタ 461"/>
        <xdr:cNvCxnSpPr/>
      </xdr:nvCxnSpPr>
      <xdr:spPr>
        <a:xfrm flipV="1">
          <a:off x="8750300" y="16778336"/>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163471</xdr:rowOff>
    </xdr:from>
    <xdr:to>
      <xdr:col>45</xdr:col>
      <xdr:colOff>177800</xdr:colOff>
      <xdr:row>98</xdr:row>
      <xdr:rowOff>2453</xdr:rowOff>
    </xdr:to>
    <xdr:cxnSp macro="">
      <xdr:nvCxnSpPr>
        <xdr:cNvPr id="465" name="直線コネクタ 464"/>
        <xdr:cNvCxnSpPr/>
      </xdr:nvCxnSpPr>
      <xdr:spPr>
        <a:xfrm flipV="1">
          <a:off x="7861300" y="1679412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64762</xdr:rowOff>
    </xdr:from>
    <xdr:to>
      <xdr:col>41</xdr:col>
      <xdr:colOff>50800</xdr:colOff>
      <xdr:row>98</xdr:row>
      <xdr:rowOff>2453</xdr:rowOff>
    </xdr:to>
    <xdr:cxnSp macro="">
      <xdr:nvCxnSpPr>
        <xdr:cNvPr id="468" name="直線コネクタ 467"/>
        <xdr:cNvCxnSpPr/>
      </xdr:nvCxnSpPr>
      <xdr:spPr>
        <a:xfrm>
          <a:off x="6972300" y="16523962"/>
          <a:ext cx="889000" cy="28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102220</xdr:rowOff>
    </xdr:from>
    <xdr:to>
      <xdr:col>55</xdr:col>
      <xdr:colOff>50800</xdr:colOff>
      <xdr:row>98</xdr:row>
      <xdr:rowOff>32370</xdr:rowOff>
    </xdr:to>
    <xdr:sp macro="" textlink="">
      <xdr:nvSpPr>
        <xdr:cNvPr id="478" name="楕円 477"/>
        <xdr:cNvSpPr/>
      </xdr:nvSpPr>
      <xdr:spPr>
        <a:xfrm>
          <a:off x="10426700" y="167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125097</xdr:rowOff>
    </xdr:from>
    <xdr:ext cx="599010" cy="259045"/>
    <xdr:sp macro="" textlink="">
      <xdr:nvSpPr>
        <xdr:cNvPr id="479" name="普通建設事業費 （ うち更新整備　）該当値テキスト"/>
        <xdr:cNvSpPr txBox="1"/>
      </xdr:nvSpPr>
      <xdr:spPr>
        <a:xfrm>
          <a:off x="10528300" y="165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96886</xdr:rowOff>
    </xdr:from>
    <xdr:to>
      <xdr:col>50</xdr:col>
      <xdr:colOff>165100</xdr:colOff>
      <xdr:row>98</xdr:row>
      <xdr:rowOff>27036</xdr:rowOff>
    </xdr:to>
    <xdr:sp macro="" textlink="">
      <xdr:nvSpPr>
        <xdr:cNvPr id="480" name="楕円 479"/>
        <xdr:cNvSpPr/>
      </xdr:nvSpPr>
      <xdr:spPr>
        <a:xfrm>
          <a:off x="9588500" y="167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43563</xdr:rowOff>
    </xdr:from>
    <xdr:ext cx="599010" cy="259045"/>
    <xdr:sp macro="" textlink="">
      <xdr:nvSpPr>
        <xdr:cNvPr id="481" name="テキスト ボックス 480"/>
        <xdr:cNvSpPr txBox="1"/>
      </xdr:nvSpPr>
      <xdr:spPr>
        <a:xfrm>
          <a:off x="9339795" y="165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112671</xdr:rowOff>
    </xdr:from>
    <xdr:to>
      <xdr:col>46</xdr:col>
      <xdr:colOff>38100</xdr:colOff>
      <xdr:row>98</xdr:row>
      <xdr:rowOff>42821</xdr:rowOff>
    </xdr:to>
    <xdr:sp macro="" textlink="">
      <xdr:nvSpPr>
        <xdr:cNvPr id="482" name="楕円 481"/>
        <xdr:cNvSpPr/>
      </xdr:nvSpPr>
      <xdr:spPr>
        <a:xfrm>
          <a:off x="8699500" y="16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59348</xdr:rowOff>
    </xdr:from>
    <xdr:ext cx="599010" cy="259045"/>
    <xdr:sp macro="" textlink="">
      <xdr:nvSpPr>
        <xdr:cNvPr id="483" name="テキスト ボックス 482"/>
        <xdr:cNvSpPr txBox="1"/>
      </xdr:nvSpPr>
      <xdr:spPr>
        <a:xfrm>
          <a:off x="8450795" y="1651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123103</xdr:rowOff>
    </xdr:from>
    <xdr:to>
      <xdr:col>41</xdr:col>
      <xdr:colOff>101600</xdr:colOff>
      <xdr:row>98</xdr:row>
      <xdr:rowOff>53253</xdr:rowOff>
    </xdr:to>
    <xdr:sp macro="" textlink="">
      <xdr:nvSpPr>
        <xdr:cNvPr id="484" name="楕円 483"/>
        <xdr:cNvSpPr/>
      </xdr:nvSpPr>
      <xdr:spPr>
        <a:xfrm>
          <a:off x="7810500" y="167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69780</xdr:rowOff>
    </xdr:from>
    <xdr:ext cx="599010" cy="259045"/>
    <xdr:sp macro="" textlink="">
      <xdr:nvSpPr>
        <xdr:cNvPr id="485" name="テキスト ボックス 484"/>
        <xdr:cNvSpPr txBox="1"/>
      </xdr:nvSpPr>
      <xdr:spPr>
        <a:xfrm>
          <a:off x="7561795" y="1652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13962</xdr:rowOff>
    </xdr:from>
    <xdr:to>
      <xdr:col>36</xdr:col>
      <xdr:colOff>165100</xdr:colOff>
      <xdr:row>96</xdr:row>
      <xdr:rowOff>115562</xdr:rowOff>
    </xdr:to>
    <xdr:sp macro="" textlink="">
      <xdr:nvSpPr>
        <xdr:cNvPr id="486" name="楕円 485"/>
        <xdr:cNvSpPr/>
      </xdr:nvSpPr>
      <xdr:spPr>
        <a:xfrm>
          <a:off x="6921500" y="164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132089</xdr:rowOff>
    </xdr:from>
    <xdr:ext cx="599010" cy="259045"/>
    <xdr:sp macro="" textlink="">
      <xdr:nvSpPr>
        <xdr:cNvPr id="487" name="テキスト ボックス 486"/>
        <xdr:cNvSpPr txBox="1"/>
      </xdr:nvSpPr>
      <xdr:spPr>
        <a:xfrm>
          <a:off x="6672795" y="1624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44237</xdr:rowOff>
    </xdr:from>
    <xdr:to>
      <xdr:col>85</xdr:col>
      <xdr:colOff>127000</xdr:colOff>
      <xdr:row>39</xdr:row>
      <xdr:rowOff>44438</xdr:rowOff>
    </xdr:to>
    <xdr:cxnSp macro="">
      <xdr:nvCxnSpPr>
        <xdr:cNvPr id="516" name="直線コネクタ 515"/>
        <xdr:cNvCxnSpPr/>
      </xdr:nvCxnSpPr>
      <xdr:spPr>
        <a:xfrm>
          <a:off x="15481300" y="673078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42938</xdr:rowOff>
    </xdr:from>
    <xdr:to>
      <xdr:col>81</xdr:col>
      <xdr:colOff>50800</xdr:colOff>
      <xdr:row>39</xdr:row>
      <xdr:rowOff>44237</xdr:rowOff>
    </xdr:to>
    <xdr:cxnSp macro="">
      <xdr:nvCxnSpPr>
        <xdr:cNvPr id="519" name="直線コネクタ 518"/>
        <xdr:cNvCxnSpPr/>
      </xdr:nvCxnSpPr>
      <xdr:spPr>
        <a:xfrm>
          <a:off x="14592300" y="6729488"/>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154437</xdr:rowOff>
    </xdr:from>
    <xdr:to>
      <xdr:col>76</xdr:col>
      <xdr:colOff>114300</xdr:colOff>
      <xdr:row>39</xdr:row>
      <xdr:rowOff>42938</xdr:rowOff>
    </xdr:to>
    <xdr:cxnSp macro="">
      <xdr:nvCxnSpPr>
        <xdr:cNvPr id="522" name="直線コネクタ 521"/>
        <xdr:cNvCxnSpPr/>
      </xdr:nvCxnSpPr>
      <xdr:spPr>
        <a:xfrm>
          <a:off x="13703300" y="6669537"/>
          <a:ext cx="889000" cy="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154437</xdr:rowOff>
    </xdr:from>
    <xdr:to>
      <xdr:col>71</xdr:col>
      <xdr:colOff>177800</xdr:colOff>
      <xdr:row>39</xdr:row>
      <xdr:rowOff>40263</xdr:rowOff>
    </xdr:to>
    <xdr:cxnSp macro="">
      <xdr:nvCxnSpPr>
        <xdr:cNvPr id="525" name="直線コネクタ 524"/>
        <xdr:cNvCxnSpPr/>
      </xdr:nvCxnSpPr>
      <xdr:spPr>
        <a:xfrm flipV="1">
          <a:off x="12814300" y="6669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165088</xdr:rowOff>
    </xdr:from>
    <xdr:to>
      <xdr:col>85</xdr:col>
      <xdr:colOff>177800</xdr:colOff>
      <xdr:row>39</xdr:row>
      <xdr:rowOff>95238</xdr:rowOff>
    </xdr:to>
    <xdr:sp macro="" textlink="">
      <xdr:nvSpPr>
        <xdr:cNvPr id="535" name="楕円 534"/>
        <xdr:cNvSpPr/>
      </xdr:nvSpPr>
      <xdr:spPr>
        <a:xfrm>
          <a:off x="16268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80015</xdr:rowOff>
    </xdr:from>
    <xdr:ext cx="249299" cy="259045"/>
    <xdr:sp macro="" textlink="">
      <xdr:nvSpPr>
        <xdr:cNvPr id="536" name="災害復旧事業費該当値テキスト"/>
        <xdr:cNvSpPr txBox="1"/>
      </xdr:nvSpPr>
      <xdr:spPr>
        <a:xfrm>
          <a:off x="16370300" y="6595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164887</xdr:rowOff>
    </xdr:from>
    <xdr:to>
      <xdr:col>81</xdr:col>
      <xdr:colOff>101600</xdr:colOff>
      <xdr:row>39</xdr:row>
      <xdr:rowOff>95037</xdr:rowOff>
    </xdr:to>
    <xdr:sp macro="" textlink="">
      <xdr:nvSpPr>
        <xdr:cNvPr id="537" name="楕円 536"/>
        <xdr:cNvSpPr/>
      </xdr:nvSpPr>
      <xdr:spPr>
        <a:xfrm>
          <a:off x="15430500" y="66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86164</xdr:rowOff>
    </xdr:from>
    <xdr:ext cx="313932" cy="259045"/>
    <xdr:sp macro="" textlink="">
      <xdr:nvSpPr>
        <xdr:cNvPr id="538" name="テキスト ボックス 537"/>
        <xdr:cNvSpPr txBox="1"/>
      </xdr:nvSpPr>
      <xdr:spPr>
        <a:xfrm>
          <a:off x="15324333" y="677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163588</xdr:rowOff>
    </xdr:from>
    <xdr:to>
      <xdr:col>76</xdr:col>
      <xdr:colOff>165100</xdr:colOff>
      <xdr:row>39</xdr:row>
      <xdr:rowOff>93738</xdr:rowOff>
    </xdr:to>
    <xdr:sp macro="" textlink="">
      <xdr:nvSpPr>
        <xdr:cNvPr id="539" name="楕円 538"/>
        <xdr:cNvSpPr/>
      </xdr:nvSpPr>
      <xdr:spPr>
        <a:xfrm>
          <a:off x="14541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84865</xdr:rowOff>
    </xdr:from>
    <xdr:ext cx="378565" cy="259045"/>
    <xdr:sp macro="" textlink="">
      <xdr:nvSpPr>
        <xdr:cNvPr id="540" name="テキスト ボックス 539"/>
        <xdr:cNvSpPr txBox="1"/>
      </xdr:nvSpPr>
      <xdr:spPr>
        <a:xfrm>
          <a:off x="14403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103637</xdr:rowOff>
    </xdr:from>
    <xdr:to>
      <xdr:col>72</xdr:col>
      <xdr:colOff>38100</xdr:colOff>
      <xdr:row>39</xdr:row>
      <xdr:rowOff>33787</xdr:rowOff>
    </xdr:to>
    <xdr:sp macro="" textlink="">
      <xdr:nvSpPr>
        <xdr:cNvPr id="541" name="楕円 540"/>
        <xdr:cNvSpPr/>
      </xdr:nvSpPr>
      <xdr:spPr>
        <a:xfrm>
          <a:off x="13652500" y="66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50314</xdr:rowOff>
    </xdr:from>
    <xdr:ext cx="534377" cy="259045"/>
    <xdr:sp macro="" textlink="">
      <xdr:nvSpPr>
        <xdr:cNvPr id="542" name="テキスト ボックス 541"/>
        <xdr:cNvSpPr txBox="1"/>
      </xdr:nvSpPr>
      <xdr:spPr>
        <a:xfrm>
          <a:off x="13436111" y="63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160913</xdr:rowOff>
    </xdr:from>
    <xdr:to>
      <xdr:col>67</xdr:col>
      <xdr:colOff>101600</xdr:colOff>
      <xdr:row>39</xdr:row>
      <xdr:rowOff>91063</xdr:rowOff>
    </xdr:to>
    <xdr:sp macro="" textlink="">
      <xdr:nvSpPr>
        <xdr:cNvPr id="543" name="楕円 542"/>
        <xdr:cNvSpPr/>
      </xdr:nvSpPr>
      <xdr:spPr>
        <a:xfrm>
          <a:off x="12763500" y="66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82190</xdr:rowOff>
    </xdr:from>
    <xdr:ext cx="469744" cy="259045"/>
    <xdr:sp macro="" textlink="">
      <xdr:nvSpPr>
        <xdr:cNvPr id="544" name="テキスト ボックス 543"/>
        <xdr:cNvSpPr txBox="1"/>
      </xdr:nvSpPr>
      <xdr:spPr>
        <a:xfrm>
          <a:off x="12579428" y="67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77115</xdr:rowOff>
    </xdr:from>
    <xdr:to>
      <xdr:col>85</xdr:col>
      <xdr:colOff>127000</xdr:colOff>
      <xdr:row>77</xdr:row>
      <xdr:rowOff>101961</xdr:rowOff>
    </xdr:to>
    <xdr:cxnSp macro="">
      <xdr:nvCxnSpPr>
        <xdr:cNvPr id="628" name="直線コネクタ 627"/>
        <xdr:cNvCxnSpPr/>
      </xdr:nvCxnSpPr>
      <xdr:spPr>
        <a:xfrm>
          <a:off x="15481300" y="13278765"/>
          <a:ext cx="8382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77115</xdr:rowOff>
    </xdr:from>
    <xdr:to>
      <xdr:col>81</xdr:col>
      <xdr:colOff>50800</xdr:colOff>
      <xdr:row>77</xdr:row>
      <xdr:rowOff>171236</xdr:rowOff>
    </xdr:to>
    <xdr:cxnSp macro="">
      <xdr:nvCxnSpPr>
        <xdr:cNvPr id="631" name="直線コネクタ 630"/>
        <xdr:cNvCxnSpPr/>
      </xdr:nvCxnSpPr>
      <xdr:spPr>
        <a:xfrm flipV="1">
          <a:off x="14592300" y="13278765"/>
          <a:ext cx="8890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152025</xdr:rowOff>
    </xdr:from>
    <xdr:to>
      <xdr:col>76</xdr:col>
      <xdr:colOff>114300</xdr:colOff>
      <xdr:row>77</xdr:row>
      <xdr:rowOff>171236</xdr:rowOff>
    </xdr:to>
    <xdr:cxnSp macro="">
      <xdr:nvCxnSpPr>
        <xdr:cNvPr id="634" name="直線コネクタ 633"/>
        <xdr:cNvCxnSpPr/>
      </xdr:nvCxnSpPr>
      <xdr:spPr>
        <a:xfrm>
          <a:off x="13703300" y="13353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152025</xdr:rowOff>
    </xdr:from>
    <xdr:to>
      <xdr:col>71</xdr:col>
      <xdr:colOff>177800</xdr:colOff>
      <xdr:row>78</xdr:row>
      <xdr:rowOff>11835</xdr:rowOff>
    </xdr:to>
    <xdr:cxnSp macro="">
      <xdr:nvCxnSpPr>
        <xdr:cNvPr id="637" name="直線コネクタ 636"/>
        <xdr:cNvCxnSpPr/>
      </xdr:nvCxnSpPr>
      <xdr:spPr>
        <a:xfrm flipV="1">
          <a:off x="12814300" y="13353675"/>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51161</xdr:rowOff>
    </xdr:from>
    <xdr:to>
      <xdr:col>85</xdr:col>
      <xdr:colOff>177800</xdr:colOff>
      <xdr:row>77</xdr:row>
      <xdr:rowOff>152761</xdr:rowOff>
    </xdr:to>
    <xdr:sp macro="" textlink="">
      <xdr:nvSpPr>
        <xdr:cNvPr id="647" name="楕円 646"/>
        <xdr:cNvSpPr/>
      </xdr:nvSpPr>
      <xdr:spPr>
        <a:xfrm>
          <a:off x="16268700" y="132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74038</xdr:rowOff>
    </xdr:from>
    <xdr:ext cx="599010" cy="259045"/>
    <xdr:sp macro="" textlink="">
      <xdr:nvSpPr>
        <xdr:cNvPr id="648" name="公債費該当値テキスト"/>
        <xdr:cNvSpPr txBox="1"/>
      </xdr:nvSpPr>
      <xdr:spPr>
        <a:xfrm>
          <a:off x="16370300" y="1310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26315</xdr:rowOff>
    </xdr:from>
    <xdr:to>
      <xdr:col>81</xdr:col>
      <xdr:colOff>101600</xdr:colOff>
      <xdr:row>77</xdr:row>
      <xdr:rowOff>127915</xdr:rowOff>
    </xdr:to>
    <xdr:sp macro="" textlink="">
      <xdr:nvSpPr>
        <xdr:cNvPr id="649" name="楕円 648"/>
        <xdr:cNvSpPr/>
      </xdr:nvSpPr>
      <xdr:spPr>
        <a:xfrm>
          <a:off x="15430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144442</xdr:rowOff>
    </xdr:from>
    <xdr:ext cx="599010" cy="259045"/>
    <xdr:sp macro="" textlink="">
      <xdr:nvSpPr>
        <xdr:cNvPr id="650" name="テキスト ボックス 649"/>
        <xdr:cNvSpPr txBox="1"/>
      </xdr:nvSpPr>
      <xdr:spPr>
        <a:xfrm>
          <a:off x="15181795" y="130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120436</xdr:rowOff>
    </xdr:from>
    <xdr:to>
      <xdr:col>76</xdr:col>
      <xdr:colOff>165100</xdr:colOff>
      <xdr:row>78</xdr:row>
      <xdr:rowOff>50586</xdr:rowOff>
    </xdr:to>
    <xdr:sp macro="" textlink="">
      <xdr:nvSpPr>
        <xdr:cNvPr id="651" name="楕円 650"/>
        <xdr:cNvSpPr/>
      </xdr:nvSpPr>
      <xdr:spPr>
        <a:xfrm>
          <a:off x="14541500" y="13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41713</xdr:rowOff>
    </xdr:from>
    <xdr:ext cx="599010" cy="259045"/>
    <xdr:sp macro="" textlink="">
      <xdr:nvSpPr>
        <xdr:cNvPr id="652" name="テキスト ボックス 651"/>
        <xdr:cNvSpPr txBox="1"/>
      </xdr:nvSpPr>
      <xdr:spPr>
        <a:xfrm>
          <a:off x="14292795" y="1341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101225</xdr:rowOff>
    </xdr:from>
    <xdr:to>
      <xdr:col>72</xdr:col>
      <xdr:colOff>38100</xdr:colOff>
      <xdr:row>78</xdr:row>
      <xdr:rowOff>31375</xdr:rowOff>
    </xdr:to>
    <xdr:sp macro="" textlink="">
      <xdr:nvSpPr>
        <xdr:cNvPr id="653" name="楕円 652"/>
        <xdr:cNvSpPr/>
      </xdr:nvSpPr>
      <xdr:spPr>
        <a:xfrm>
          <a:off x="13652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22502</xdr:rowOff>
    </xdr:from>
    <xdr:ext cx="599010" cy="259045"/>
    <xdr:sp macro="" textlink="">
      <xdr:nvSpPr>
        <xdr:cNvPr id="654" name="テキスト ボックス 653"/>
        <xdr:cNvSpPr txBox="1"/>
      </xdr:nvSpPr>
      <xdr:spPr>
        <a:xfrm>
          <a:off x="13403795" y="1339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132485</xdr:rowOff>
    </xdr:from>
    <xdr:to>
      <xdr:col>67</xdr:col>
      <xdr:colOff>101600</xdr:colOff>
      <xdr:row>78</xdr:row>
      <xdr:rowOff>62635</xdr:rowOff>
    </xdr:to>
    <xdr:sp macro="" textlink="">
      <xdr:nvSpPr>
        <xdr:cNvPr id="655" name="楕円 654"/>
        <xdr:cNvSpPr/>
      </xdr:nvSpPr>
      <xdr:spPr>
        <a:xfrm>
          <a:off x="12763500" y="133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53762</xdr:rowOff>
    </xdr:from>
    <xdr:ext cx="599010" cy="259045"/>
    <xdr:sp macro="" textlink="">
      <xdr:nvSpPr>
        <xdr:cNvPr id="656" name="テキスト ボックス 655"/>
        <xdr:cNvSpPr txBox="1"/>
      </xdr:nvSpPr>
      <xdr:spPr>
        <a:xfrm>
          <a:off x="12514795" y="134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134466</xdr:rowOff>
    </xdr:from>
    <xdr:to>
      <xdr:col>85</xdr:col>
      <xdr:colOff>127000</xdr:colOff>
      <xdr:row>99</xdr:row>
      <xdr:rowOff>63824</xdr:rowOff>
    </xdr:to>
    <xdr:cxnSp macro="">
      <xdr:nvCxnSpPr>
        <xdr:cNvPr id="687" name="直線コネクタ 686"/>
        <xdr:cNvCxnSpPr/>
      </xdr:nvCxnSpPr>
      <xdr:spPr>
        <a:xfrm>
          <a:off x="15481300" y="16936566"/>
          <a:ext cx="838200" cy="1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105680</xdr:rowOff>
    </xdr:from>
    <xdr:to>
      <xdr:col>81</xdr:col>
      <xdr:colOff>50800</xdr:colOff>
      <xdr:row>98</xdr:row>
      <xdr:rowOff>134466</xdr:rowOff>
    </xdr:to>
    <xdr:cxnSp macro="">
      <xdr:nvCxnSpPr>
        <xdr:cNvPr id="690" name="直線コネクタ 689"/>
        <xdr:cNvCxnSpPr/>
      </xdr:nvCxnSpPr>
      <xdr:spPr>
        <a:xfrm>
          <a:off x="14592300" y="16907780"/>
          <a:ext cx="889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105680</xdr:rowOff>
    </xdr:from>
    <xdr:to>
      <xdr:col>76</xdr:col>
      <xdr:colOff>114300</xdr:colOff>
      <xdr:row>98</xdr:row>
      <xdr:rowOff>145028</xdr:rowOff>
    </xdr:to>
    <xdr:cxnSp macro="">
      <xdr:nvCxnSpPr>
        <xdr:cNvPr id="693" name="直線コネクタ 692"/>
        <xdr:cNvCxnSpPr/>
      </xdr:nvCxnSpPr>
      <xdr:spPr>
        <a:xfrm flipV="1">
          <a:off x="13703300" y="16907780"/>
          <a:ext cx="889000" cy="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145028</xdr:rowOff>
    </xdr:from>
    <xdr:to>
      <xdr:col>71</xdr:col>
      <xdr:colOff>177800</xdr:colOff>
      <xdr:row>99</xdr:row>
      <xdr:rowOff>39509</xdr:rowOff>
    </xdr:to>
    <xdr:cxnSp macro="">
      <xdr:nvCxnSpPr>
        <xdr:cNvPr id="696" name="直線コネクタ 695"/>
        <xdr:cNvCxnSpPr/>
      </xdr:nvCxnSpPr>
      <xdr:spPr>
        <a:xfrm flipV="1">
          <a:off x="12814300" y="16947128"/>
          <a:ext cx="889000" cy="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13024</xdr:rowOff>
    </xdr:from>
    <xdr:to>
      <xdr:col>85</xdr:col>
      <xdr:colOff>177800</xdr:colOff>
      <xdr:row>99</xdr:row>
      <xdr:rowOff>114624</xdr:rowOff>
    </xdr:to>
    <xdr:sp macro="" textlink="">
      <xdr:nvSpPr>
        <xdr:cNvPr id="706" name="楕円 705"/>
        <xdr:cNvSpPr/>
      </xdr:nvSpPr>
      <xdr:spPr>
        <a:xfrm>
          <a:off x="16268700" y="169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83666</xdr:rowOff>
    </xdr:from>
    <xdr:to>
      <xdr:col>81</xdr:col>
      <xdr:colOff>101600</xdr:colOff>
      <xdr:row>99</xdr:row>
      <xdr:rowOff>13816</xdr:rowOff>
    </xdr:to>
    <xdr:sp macro="" textlink="">
      <xdr:nvSpPr>
        <xdr:cNvPr id="708" name="楕円 707"/>
        <xdr:cNvSpPr/>
      </xdr:nvSpPr>
      <xdr:spPr>
        <a:xfrm>
          <a:off x="15430500" y="168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30343</xdr:rowOff>
    </xdr:from>
    <xdr:ext cx="599010" cy="259045"/>
    <xdr:sp macro="" textlink="">
      <xdr:nvSpPr>
        <xdr:cNvPr id="709" name="テキスト ボックス 708"/>
        <xdr:cNvSpPr txBox="1"/>
      </xdr:nvSpPr>
      <xdr:spPr>
        <a:xfrm>
          <a:off x="15181795" y="1666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54880</xdr:rowOff>
    </xdr:from>
    <xdr:to>
      <xdr:col>76</xdr:col>
      <xdr:colOff>165100</xdr:colOff>
      <xdr:row>98</xdr:row>
      <xdr:rowOff>156480</xdr:rowOff>
    </xdr:to>
    <xdr:sp macro="" textlink="">
      <xdr:nvSpPr>
        <xdr:cNvPr id="710" name="楕円 709"/>
        <xdr:cNvSpPr/>
      </xdr:nvSpPr>
      <xdr:spPr>
        <a:xfrm>
          <a:off x="14541500" y="168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1557</xdr:rowOff>
    </xdr:from>
    <xdr:ext cx="599010" cy="259045"/>
    <xdr:sp macro="" textlink="">
      <xdr:nvSpPr>
        <xdr:cNvPr id="711" name="テキスト ボックス 710"/>
        <xdr:cNvSpPr txBox="1"/>
      </xdr:nvSpPr>
      <xdr:spPr>
        <a:xfrm>
          <a:off x="14292795" y="1663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94228</xdr:rowOff>
    </xdr:from>
    <xdr:to>
      <xdr:col>72</xdr:col>
      <xdr:colOff>38100</xdr:colOff>
      <xdr:row>99</xdr:row>
      <xdr:rowOff>24378</xdr:rowOff>
    </xdr:to>
    <xdr:sp macro="" textlink="">
      <xdr:nvSpPr>
        <xdr:cNvPr id="712" name="楕円 711"/>
        <xdr:cNvSpPr/>
      </xdr:nvSpPr>
      <xdr:spPr>
        <a:xfrm>
          <a:off x="13652500" y="168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40905</xdr:rowOff>
    </xdr:from>
    <xdr:ext cx="599010" cy="259045"/>
    <xdr:sp macro="" textlink="">
      <xdr:nvSpPr>
        <xdr:cNvPr id="713" name="テキスト ボックス 712"/>
        <xdr:cNvSpPr txBox="1"/>
      </xdr:nvSpPr>
      <xdr:spPr>
        <a:xfrm>
          <a:off x="13403795" y="166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160159</xdr:rowOff>
    </xdr:from>
    <xdr:to>
      <xdr:col>67</xdr:col>
      <xdr:colOff>101600</xdr:colOff>
      <xdr:row>99</xdr:row>
      <xdr:rowOff>90309</xdr:rowOff>
    </xdr:to>
    <xdr:sp macro="" textlink="">
      <xdr:nvSpPr>
        <xdr:cNvPr id="714" name="楕円 713"/>
        <xdr:cNvSpPr/>
      </xdr:nvSpPr>
      <xdr:spPr>
        <a:xfrm>
          <a:off x="12763500" y="169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81436</xdr:rowOff>
    </xdr:from>
    <xdr:ext cx="534377" cy="259045"/>
    <xdr:sp macro="" textlink="">
      <xdr:nvSpPr>
        <xdr:cNvPr id="715" name="テキスト ボックス 714"/>
        <xdr:cNvSpPr txBox="1"/>
      </xdr:nvSpPr>
      <xdr:spPr>
        <a:xfrm>
          <a:off x="12547111" y="170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30962</xdr:rowOff>
    </xdr:from>
    <xdr:to>
      <xdr:col>107</xdr:col>
      <xdr:colOff>50800</xdr:colOff>
      <xdr:row>39</xdr:row>
      <xdr:rowOff>44450</xdr:rowOff>
    </xdr:to>
    <xdr:cxnSp macro="">
      <xdr:nvCxnSpPr>
        <xdr:cNvPr id="750" name="直線コネクタ 749"/>
        <xdr:cNvCxnSpPr/>
      </xdr:nvCxnSpPr>
      <xdr:spPr>
        <a:xfrm>
          <a:off x="19545300" y="67175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30962</xdr:rowOff>
    </xdr:from>
    <xdr:to>
      <xdr:col>102</xdr:col>
      <xdr:colOff>114300</xdr:colOff>
      <xdr:row>39</xdr:row>
      <xdr:rowOff>44450</xdr:rowOff>
    </xdr:to>
    <xdr:cxnSp macro="">
      <xdr:nvCxnSpPr>
        <xdr:cNvPr id="753" name="直線コネクタ 752"/>
        <xdr:cNvCxnSpPr/>
      </xdr:nvCxnSpPr>
      <xdr:spPr>
        <a:xfrm flipV="1">
          <a:off x="18656300" y="67175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151612</xdr:rowOff>
    </xdr:from>
    <xdr:to>
      <xdr:col>102</xdr:col>
      <xdr:colOff>165100</xdr:colOff>
      <xdr:row>39</xdr:row>
      <xdr:rowOff>81762</xdr:rowOff>
    </xdr:to>
    <xdr:sp macro="" textlink="">
      <xdr:nvSpPr>
        <xdr:cNvPr id="769" name="楕円 768"/>
        <xdr:cNvSpPr/>
      </xdr:nvSpPr>
      <xdr:spPr>
        <a:xfrm>
          <a:off x="19494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72889</xdr:rowOff>
    </xdr:from>
    <xdr:ext cx="378565" cy="259045"/>
    <xdr:sp macro="" textlink="">
      <xdr:nvSpPr>
        <xdr:cNvPr id="770" name="テキスト ボックス 769"/>
        <xdr:cNvSpPr txBox="1"/>
      </xdr:nvSpPr>
      <xdr:spPr>
        <a:xfrm>
          <a:off x="19356017" y="675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13208</xdr:rowOff>
    </xdr:from>
    <xdr:to>
      <xdr:col>111</xdr:col>
      <xdr:colOff>177800</xdr:colOff>
      <xdr:row>59</xdr:row>
      <xdr:rowOff>44450</xdr:rowOff>
    </xdr:to>
    <xdr:cxnSp macro="">
      <xdr:nvCxnSpPr>
        <xdr:cNvPr id="804" name="直線コネクタ 803"/>
        <xdr:cNvCxnSpPr/>
      </xdr:nvCxnSpPr>
      <xdr:spPr>
        <a:xfrm>
          <a:off x="20434300" y="10128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13208</xdr:rowOff>
    </xdr:from>
    <xdr:to>
      <xdr:col>107</xdr:col>
      <xdr:colOff>50800</xdr:colOff>
      <xdr:row>59</xdr:row>
      <xdr:rowOff>44450</xdr:rowOff>
    </xdr:to>
    <xdr:cxnSp macro="">
      <xdr:nvCxnSpPr>
        <xdr:cNvPr id="807" name="直線コネクタ 806"/>
        <xdr:cNvCxnSpPr/>
      </xdr:nvCxnSpPr>
      <xdr:spPr>
        <a:xfrm flipV="1">
          <a:off x="19545300" y="10128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133858</xdr:rowOff>
    </xdr:from>
    <xdr:to>
      <xdr:col>107</xdr:col>
      <xdr:colOff>101600</xdr:colOff>
      <xdr:row>59</xdr:row>
      <xdr:rowOff>64008</xdr:rowOff>
    </xdr:to>
    <xdr:sp macro="" textlink="">
      <xdr:nvSpPr>
        <xdr:cNvPr id="824" name="楕円 823"/>
        <xdr:cNvSpPr/>
      </xdr:nvSpPr>
      <xdr:spPr>
        <a:xfrm>
          <a:off x="203835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55135</xdr:rowOff>
    </xdr:from>
    <xdr:ext cx="469744" cy="259045"/>
    <xdr:sp macro="" textlink="">
      <xdr:nvSpPr>
        <xdr:cNvPr id="825" name="テキスト ボックス 824"/>
        <xdr:cNvSpPr txBox="1"/>
      </xdr:nvSpPr>
      <xdr:spPr>
        <a:xfrm>
          <a:off x="20199428" y="101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87612</xdr:rowOff>
    </xdr:from>
    <xdr:to>
      <xdr:col>116</xdr:col>
      <xdr:colOff>63500</xdr:colOff>
      <xdr:row>76</xdr:row>
      <xdr:rowOff>92494</xdr:rowOff>
    </xdr:to>
    <xdr:cxnSp macro="">
      <xdr:nvCxnSpPr>
        <xdr:cNvPr id="856" name="直線コネクタ 855"/>
        <xdr:cNvCxnSpPr/>
      </xdr:nvCxnSpPr>
      <xdr:spPr>
        <a:xfrm>
          <a:off x="21323300" y="13117812"/>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63640</xdr:rowOff>
    </xdr:from>
    <xdr:to>
      <xdr:col>111</xdr:col>
      <xdr:colOff>177800</xdr:colOff>
      <xdr:row>76</xdr:row>
      <xdr:rowOff>87612</xdr:rowOff>
    </xdr:to>
    <xdr:cxnSp macro="">
      <xdr:nvCxnSpPr>
        <xdr:cNvPr id="859" name="直線コネクタ 858"/>
        <xdr:cNvCxnSpPr/>
      </xdr:nvCxnSpPr>
      <xdr:spPr>
        <a:xfrm>
          <a:off x="20434300" y="13093840"/>
          <a:ext cx="8890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171407</xdr:rowOff>
    </xdr:from>
    <xdr:to>
      <xdr:col>107</xdr:col>
      <xdr:colOff>50800</xdr:colOff>
      <xdr:row>76</xdr:row>
      <xdr:rowOff>63640</xdr:rowOff>
    </xdr:to>
    <xdr:cxnSp macro="">
      <xdr:nvCxnSpPr>
        <xdr:cNvPr id="862" name="直線コネクタ 861"/>
        <xdr:cNvCxnSpPr/>
      </xdr:nvCxnSpPr>
      <xdr:spPr>
        <a:xfrm>
          <a:off x="19545300" y="13030157"/>
          <a:ext cx="8890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102850</xdr:rowOff>
    </xdr:from>
    <xdr:to>
      <xdr:col>102</xdr:col>
      <xdr:colOff>114300</xdr:colOff>
      <xdr:row>75</xdr:row>
      <xdr:rowOff>171407</xdr:rowOff>
    </xdr:to>
    <xdr:cxnSp macro="">
      <xdr:nvCxnSpPr>
        <xdr:cNvPr id="865" name="直線コネクタ 864"/>
        <xdr:cNvCxnSpPr/>
      </xdr:nvCxnSpPr>
      <xdr:spPr>
        <a:xfrm>
          <a:off x="18656300" y="12961600"/>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41694</xdr:rowOff>
    </xdr:from>
    <xdr:to>
      <xdr:col>116</xdr:col>
      <xdr:colOff>114300</xdr:colOff>
      <xdr:row>76</xdr:row>
      <xdr:rowOff>143294</xdr:rowOff>
    </xdr:to>
    <xdr:sp macro="" textlink="">
      <xdr:nvSpPr>
        <xdr:cNvPr id="875" name="楕円 874"/>
        <xdr:cNvSpPr/>
      </xdr:nvSpPr>
      <xdr:spPr>
        <a:xfrm>
          <a:off x="22110700" y="13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20121</xdr:rowOff>
    </xdr:from>
    <xdr:ext cx="534377" cy="259045"/>
    <xdr:sp macro="" textlink="">
      <xdr:nvSpPr>
        <xdr:cNvPr id="876" name="繰出金該当値テキスト"/>
        <xdr:cNvSpPr txBox="1"/>
      </xdr:nvSpPr>
      <xdr:spPr>
        <a:xfrm>
          <a:off x="22212300" y="130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36812</xdr:rowOff>
    </xdr:from>
    <xdr:to>
      <xdr:col>112</xdr:col>
      <xdr:colOff>38100</xdr:colOff>
      <xdr:row>76</xdr:row>
      <xdr:rowOff>138412</xdr:rowOff>
    </xdr:to>
    <xdr:sp macro="" textlink="">
      <xdr:nvSpPr>
        <xdr:cNvPr id="877" name="楕円 876"/>
        <xdr:cNvSpPr/>
      </xdr:nvSpPr>
      <xdr:spPr>
        <a:xfrm>
          <a:off x="21272500" y="130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129539</xdr:rowOff>
    </xdr:from>
    <xdr:ext cx="534377" cy="259045"/>
    <xdr:sp macro="" textlink="">
      <xdr:nvSpPr>
        <xdr:cNvPr id="878" name="テキスト ボックス 877"/>
        <xdr:cNvSpPr txBox="1"/>
      </xdr:nvSpPr>
      <xdr:spPr>
        <a:xfrm>
          <a:off x="21056111" y="131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12840</xdr:rowOff>
    </xdr:from>
    <xdr:to>
      <xdr:col>107</xdr:col>
      <xdr:colOff>101600</xdr:colOff>
      <xdr:row>76</xdr:row>
      <xdr:rowOff>114440</xdr:rowOff>
    </xdr:to>
    <xdr:sp macro="" textlink="">
      <xdr:nvSpPr>
        <xdr:cNvPr id="879" name="楕円 878"/>
        <xdr:cNvSpPr/>
      </xdr:nvSpPr>
      <xdr:spPr>
        <a:xfrm>
          <a:off x="20383500" y="130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105567</xdr:rowOff>
    </xdr:from>
    <xdr:ext cx="534377" cy="259045"/>
    <xdr:sp macro="" textlink="">
      <xdr:nvSpPr>
        <xdr:cNvPr id="880" name="テキスト ボックス 879"/>
        <xdr:cNvSpPr txBox="1"/>
      </xdr:nvSpPr>
      <xdr:spPr>
        <a:xfrm>
          <a:off x="20167111" y="131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120607</xdr:rowOff>
    </xdr:from>
    <xdr:to>
      <xdr:col>102</xdr:col>
      <xdr:colOff>165100</xdr:colOff>
      <xdr:row>76</xdr:row>
      <xdr:rowOff>50757</xdr:rowOff>
    </xdr:to>
    <xdr:sp macro="" textlink="">
      <xdr:nvSpPr>
        <xdr:cNvPr id="881" name="楕円 880"/>
        <xdr:cNvSpPr/>
      </xdr:nvSpPr>
      <xdr:spPr>
        <a:xfrm>
          <a:off x="19494500" y="129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41884</xdr:rowOff>
    </xdr:from>
    <xdr:ext cx="599010" cy="259045"/>
    <xdr:sp macro="" textlink="">
      <xdr:nvSpPr>
        <xdr:cNvPr id="882" name="テキスト ボックス 881"/>
        <xdr:cNvSpPr txBox="1"/>
      </xdr:nvSpPr>
      <xdr:spPr>
        <a:xfrm>
          <a:off x="19245795" y="1307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52050</xdr:rowOff>
    </xdr:from>
    <xdr:to>
      <xdr:col>98</xdr:col>
      <xdr:colOff>38100</xdr:colOff>
      <xdr:row>75</xdr:row>
      <xdr:rowOff>153650</xdr:rowOff>
    </xdr:to>
    <xdr:sp macro="" textlink="">
      <xdr:nvSpPr>
        <xdr:cNvPr id="883" name="楕円 882"/>
        <xdr:cNvSpPr/>
      </xdr:nvSpPr>
      <xdr:spPr>
        <a:xfrm>
          <a:off x="18605500" y="129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170177</xdr:rowOff>
    </xdr:from>
    <xdr:ext cx="599010" cy="259045"/>
    <xdr:sp macro="" textlink="">
      <xdr:nvSpPr>
        <xdr:cNvPr id="884" name="テキスト ボックス 883"/>
        <xdr:cNvSpPr txBox="1"/>
      </xdr:nvSpPr>
      <xdr:spPr>
        <a:xfrm>
          <a:off x="18356795" y="126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431,966</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271,581</a:t>
          </a:r>
          <a:r>
            <a:rPr kumimoji="1" lang="ja-JP" altLang="ja-JP" sz="1100">
              <a:solidFill>
                <a:schemeClr val="dk1"/>
              </a:solidFill>
              <a:effectLst/>
              <a:latin typeface="+mn-lt"/>
              <a:ea typeface="+mn-ea"/>
              <a:cs typeface="+mn-cs"/>
            </a:rPr>
            <a:t>円と比較して一人当たりのコストが高い状況となっている。平成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1,184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、類似団体よりも</a:t>
          </a:r>
          <a:r>
            <a:rPr kumimoji="1" lang="en-US" altLang="ja-JP" sz="1100">
              <a:solidFill>
                <a:schemeClr val="dk1"/>
              </a:solidFill>
              <a:effectLst/>
              <a:latin typeface="+mn-lt"/>
              <a:ea typeface="+mn-ea"/>
              <a:cs typeface="+mn-cs"/>
            </a:rPr>
            <a:t>160,385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高い状況となってい。普通建設事業費のうち新規整備は</a:t>
          </a:r>
          <a:r>
            <a:rPr kumimoji="1" lang="en-US" altLang="ja-JP" sz="1100">
              <a:solidFill>
                <a:schemeClr val="dk1"/>
              </a:solidFill>
              <a:effectLst/>
              <a:latin typeface="+mn-lt"/>
              <a:ea typeface="+mn-ea"/>
              <a:cs typeface="+mn-cs"/>
            </a:rPr>
            <a:t>38,606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28,624</a:t>
          </a:r>
          <a:r>
            <a:rPr kumimoji="1" lang="ja-JP" altLang="en-US" sz="1100">
              <a:solidFill>
                <a:schemeClr val="dk1"/>
              </a:solidFill>
              <a:effectLst/>
              <a:latin typeface="+mn-lt"/>
              <a:ea typeface="+mn-ea"/>
              <a:cs typeface="+mn-cs"/>
            </a:rPr>
            <a:t>円低く</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31,048</a:t>
          </a:r>
          <a:r>
            <a:rPr kumimoji="1" lang="ja-JP" altLang="en-US" sz="1100">
              <a:solidFill>
                <a:schemeClr val="dk1"/>
              </a:solidFill>
              <a:effectLst/>
              <a:latin typeface="+mn-lt"/>
              <a:ea typeface="+mn-ea"/>
              <a:cs typeface="+mn-cs"/>
            </a:rPr>
            <a:t>円低</a:t>
          </a:r>
          <a:r>
            <a:rPr kumimoji="1" lang="ja-JP" altLang="ja-JP" sz="1100">
              <a:solidFill>
                <a:schemeClr val="dk1"/>
              </a:solidFill>
              <a:effectLst/>
              <a:latin typeface="+mn-lt"/>
              <a:ea typeface="+mn-ea"/>
              <a:cs typeface="+mn-cs"/>
            </a:rPr>
            <a:t>くなっている。今後は、公共施設等総合管理計画に基づき、事業の適正化を図りながら事業費の抑制・減少を目指す。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125375</xdr:rowOff>
    </xdr:from>
    <xdr:to>
      <xdr:col>24</xdr:col>
      <xdr:colOff>63500</xdr:colOff>
      <xdr:row>36</xdr:row>
      <xdr:rowOff>152711</xdr:rowOff>
    </xdr:to>
    <xdr:cxnSp macro="">
      <xdr:nvCxnSpPr>
        <xdr:cNvPr id="60" name="直線コネクタ 59"/>
        <xdr:cNvCxnSpPr/>
      </xdr:nvCxnSpPr>
      <xdr:spPr>
        <a:xfrm flipV="1">
          <a:off x="3797300" y="6297575"/>
          <a:ext cx="8382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152711</xdr:rowOff>
    </xdr:from>
    <xdr:to>
      <xdr:col>19</xdr:col>
      <xdr:colOff>177800</xdr:colOff>
      <xdr:row>36</xdr:row>
      <xdr:rowOff>154387</xdr:rowOff>
    </xdr:to>
    <xdr:cxnSp macro="">
      <xdr:nvCxnSpPr>
        <xdr:cNvPr id="63" name="直線コネクタ 62"/>
        <xdr:cNvCxnSpPr/>
      </xdr:nvCxnSpPr>
      <xdr:spPr>
        <a:xfrm flipV="1">
          <a:off x="2908300" y="632491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108439</xdr:rowOff>
    </xdr:from>
    <xdr:to>
      <xdr:col>15</xdr:col>
      <xdr:colOff>50800</xdr:colOff>
      <xdr:row>36</xdr:row>
      <xdr:rowOff>154387</xdr:rowOff>
    </xdr:to>
    <xdr:cxnSp macro="">
      <xdr:nvCxnSpPr>
        <xdr:cNvPr id="66" name="直線コネクタ 65"/>
        <xdr:cNvCxnSpPr/>
      </xdr:nvCxnSpPr>
      <xdr:spPr>
        <a:xfrm>
          <a:off x="2019300" y="6280639"/>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108439</xdr:rowOff>
    </xdr:from>
    <xdr:to>
      <xdr:col>10</xdr:col>
      <xdr:colOff>114300</xdr:colOff>
      <xdr:row>36</xdr:row>
      <xdr:rowOff>135852</xdr:rowOff>
    </xdr:to>
    <xdr:cxnSp macro="">
      <xdr:nvCxnSpPr>
        <xdr:cNvPr id="69" name="直線コネクタ 68"/>
        <xdr:cNvCxnSpPr/>
      </xdr:nvCxnSpPr>
      <xdr:spPr>
        <a:xfrm flipV="1">
          <a:off x="1130300" y="6280639"/>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74575</xdr:rowOff>
    </xdr:from>
    <xdr:to>
      <xdr:col>24</xdr:col>
      <xdr:colOff>114300</xdr:colOff>
      <xdr:row>37</xdr:row>
      <xdr:rowOff>4725</xdr:rowOff>
    </xdr:to>
    <xdr:sp macro="" textlink="">
      <xdr:nvSpPr>
        <xdr:cNvPr id="79" name="楕円 78"/>
        <xdr:cNvSpPr/>
      </xdr:nvSpPr>
      <xdr:spPr>
        <a:xfrm>
          <a:off x="45847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97452</xdr:rowOff>
    </xdr:from>
    <xdr:ext cx="534377" cy="259045"/>
    <xdr:sp macro="" textlink="">
      <xdr:nvSpPr>
        <xdr:cNvPr id="80" name="議会費該当値テキスト"/>
        <xdr:cNvSpPr txBox="1"/>
      </xdr:nvSpPr>
      <xdr:spPr>
        <a:xfrm>
          <a:off x="4686300" y="6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101911</xdr:rowOff>
    </xdr:from>
    <xdr:to>
      <xdr:col>20</xdr:col>
      <xdr:colOff>38100</xdr:colOff>
      <xdr:row>37</xdr:row>
      <xdr:rowOff>32061</xdr:rowOff>
    </xdr:to>
    <xdr:sp macro="" textlink="">
      <xdr:nvSpPr>
        <xdr:cNvPr id="81" name="楕円 80"/>
        <xdr:cNvSpPr/>
      </xdr:nvSpPr>
      <xdr:spPr>
        <a:xfrm>
          <a:off x="3746500" y="62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48588</xdr:rowOff>
    </xdr:from>
    <xdr:ext cx="534377" cy="259045"/>
    <xdr:sp macro="" textlink="">
      <xdr:nvSpPr>
        <xdr:cNvPr id="82" name="テキスト ボックス 81"/>
        <xdr:cNvSpPr txBox="1"/>
      </xdr:nvSpPr>
      <xdr:spPr>
        <a:xfrm>
          <a:off x="3530111" y="60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103587</xdr:rowOff>
    </xdr:from>
    <xdr:to>
      <xdr:col>15</xdr:col>
      <xdr:colOff>101600</xdr:colOff>
      <xdr:row>37</xdr:row>
      <xdr:rowOff>33737</xdr:rowOff>
    </xdr:to>
    <xdr:sp macro="" textlink="">
      <xdr:nvSpPr>
        <xdr:cNvPr id="83" name="楕円 82"/>
        <xdr:cNvSpPr/>
      </xdr:nvSpPr>
      <xdr:spPr>
        <a:xfrm>
          <a:off x="28575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50264</xdr:rowOff>
    </xdr:from>
    <xdr:ext cx="534377" cy="259045"/>
    <xdr:sp macro="" textlink="">
      <xdr:nvSpPr>
        <xdr:cNvPr id="84" name="テキスト ボックス 83"/>
        <xdr:cNvSpPr txBox="1"/>
      </xdr:nvSpPr>
      <xdr:spPr>
        <a:xfrm>
          <a:off x="2641111" y="60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57639</xdr:rowOff>
    </xdr:from>
    <xdr:to>
      <xdr:col>10</xdr:col>
      <xdr:colOff>165100</xdr:colOff>
      <xdr:row>36</xdr:row>
      <xdr:rowOff>159239</xdr:rowOff>
    </xdr:to>
    <xdr:sp macro="" textlink="">
      <xdr:nvSpPr>
        <xdr:cNvPr id="85" name="楕円 84"/>
        <xdr:cNvSpPr/>
      </xdr:nvSpPr>
      <xdr:spPr>
        <a:xfrm>
          <a:off x="1968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4316</xdr:rowOff>
    </xdr:from>
    <xdr:ext cx="534377" cy="259045"/>
    <xdr:sp macro="" textlink="">
      <xdr:nvSpPr>
        <xdr:cNvPr id="86" name="テキスト ボックス 85"/>
        <xdr:cNvSpPr txBox="1"/>
      </xdr:nvSpPr>
      <xdr:spPr>
        <a:xfrm>
          <a:off x="1752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85052</xdr:rowOff>
    </xdr:from>
    <xdr:to>
      <xdr:col>6</xdr:col>
      <xdr:colOff>38100</xdr:colOff>
      <xdr:row>37</xdr:row>
      <xdr:rowOff>15202</xdr:rowOff>
    </xdr:to>
    <xdr:sp macro="" textlink="">
      <xdr:nvSpPr>
        <xdr:cNvPr id="87" name="楕円 86"/>
        <xdr:cNvSpPr/>
      </xdr:nvSpPr>
      <xdr:spPr>
        <a:xfrm>
          <a:off x="1079500" y="6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31729</xdr:rowOff>
    </xdr:from>
    <xdr:ext cx="534377" cy="259045"/>
    <xdr:sp macro="" textlink="">
      <xdr:nvSpPr>
        <xdr:cNvPr id="88" name="テキスト ボックス 87"/>
        <xdr:cNvSpPr txBox="1"/>
      </xdr:nvSpPr>
      <xdr:spPr>
        <a:xfrm>
          <a:off x="863111" y="60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103436</xdr:rowOff>
    </xdr:from>
    <xdr:to>
      <xdr:col>24</xdr:col>
      <xdr:colOff>63500</xdr:colOff>
      <xdr:row>57</xdr:row>
      <xdr:rowOff>162687</xdr:rowOff>
    </xdr:to>
    <xdr:cxnSp macro="">
      <xdr:nvCxnSpPr>
        <xdr:cNvPr id="115" name="直線コネクタ 114"/>
        <xdr:cNvCxnSpPr/>
      </xdr:nvCxnSpPr>
      <xdr:spPr>
        <a:xfrm>
          <a:off x="3797300" y="9876086"/>
          <a:ext cx="838200" cy="5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103436</xdr:rowOff>
    </xdr:from>
    <xdr:to>
      <xdr:col>19</xdr:col>
      <xdr:colOff>177800</xdr:colOff>
      <xdr:row>57</xdr:row>
      <xdr:rowOff>127898</xdr:rowOff>
    </xdr:to>
    <xdr:cxnSp macro="">
      <xdr:nvCxnSpPr>
        <xdr:cNvPr id="118" name="直線コネクタ 117"/>
        <xdr:cNvCxnSpPr/>
      </xdr:nvCxnSpPr>
      <xdr:spPr>
        <a:xfrm flipV="1">
          <a:off x="2908300" y="9876086"/>
          <a:ext cx="8890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127898</xdr:rowOff>
    </xdr:from>
    <xdr:to>
      <xdr:col>15</xdr:col>
      <xdr:colOff>50800</xdr:colOff>
      <xdr:row>57</xdr:row>
      <xdr:rowOff>145125</xdr:rowOff>
    </xdr:to>
    <xdr:cxnSp macro="">
      <xdr:nvCxnSpPr>
        <xdr:cNvPr id="121" name="直線コネクタ 120"/>
        <xdr:cNvCxnSpPr/>
      </xdr:nvCxnSpPr>
      <xdr:spPr>
        <a:xfrm flipV="1">
          <a:off x="2019300" y="9900548"/>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145125</xdr:rowOff>
    </xdr:from>
    <xdr:to>
      <xdr:col>10</xdr:col>
      <xdr:colOff>114300</xdr:colOff>
      <xdr:row>58</xdr:row>
      <xdr:rowOff>17414</xdr:rowOff>
    </xdr:to>
    <xdr:cxnSp macro="">
      <xdr:nvCxnSpPr>
        <xdr:cNvPr id="124" name="直線コネクタ 123"/>
        <xdr:cNvCxnSpPr/>
      </xdr:nvCxnSpPr>
      <xdr:spPr>
        <a:xfrm flipV="1">
          <a:off x="1130300" y="9917775"/>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111887</xdr:rowOff>
    </xdr:from>
    <xdr:to>
      <xdr:col>24</xdr:col>
      <xdr:colOff>114300</xdr:colOff>
      <xdr:row>58</xdr:row>
      <xdr:rowOff>42037</xdr:rowOff>
    </xdr:to>
    <xdr:sp macro="" textlink="">
      <xdr:nvSpPr>
        <xdr:cNvPr id="134" name="楕円 133"/>
        <xdr:cNvSpPr/>
      </xdr:nvSpPr>
      <xdr:spPr>
        <a:xfrm>
          <a:off x="4584700" y="98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71264</xdr:rowOff>
    </xdr:from>
    <xdr:ext cx="599010" cy="259045"/>
    <xdr:sp macro="" textlink="">
      <xdr:nvSpPr>
        <xdr:cNvPr id="135" name="総務費該当値テキスト"/>
        <xdr:cNvSpPr txBox="1"/>
      </xdr:nvSpPr>
      <xdr:spPr>
        <a:xfrm>
          <a:off x="4686300" y="967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52636</xdr:rowOff>
    </xdr:from>
    <xdr:to>
      <xdr:col>20</xdr:col>
      <xdr:colOff>38100</xdr:colOff>
      <xdr:row>57</xdr:row>
      <xdr:rowOff>154236</xdr:rowOff>
    </xdr:to>
    <xdr:sp macro="" textlink="">
      <xdr:nvSpPr>
        <xdr:cNvPr id="136" name="楕円 135"/>
        <xdr:cNvSpPr/>
      </xdr:nvSpPr>
      <xdr:spPr>
        <a:xfrm>
          <a:off x="3746500" y="98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170763</xdr:rowOff>
    </xdr:from>
    <xdr:ext cx="599010" cy="259045"/>
    <xdr:sp macro="" textlink="">
      <xdr:nvSpPr>
        <xdr:cNvPr id="137" name="テキスト ボックス 136"/>
        <xdr:cNvSpPr txBox="1"/>
      </xdr:nvSpPr>
      <xdr:spPr>
        <a:xfrm>
          <a:off x="3497795" y="960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77098</xdr:rowOff>
    </xdr:from>
    <xdr:to>
      <xdr:col>15</xdr:col>
      <xdr:colOff>101600</xdr:colOff>
      <xdr:row>58</xdr:row>
      <xdr:rowOff>7248</xdr:rowOff>
    </xdr:to>
    <xdr:sp macro="" textlink="">
      <xdr:nvSpPr>
        <xdr:cNvPr id="138" name="楕円 137"/>
        <xdr:cNvSpPr/>
      </xdr:nvSpPr>
      <xdr:spPr>
        <a:xfrm>
          <a:off x="2857500" y="98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23775</xdr:rowOff>
    </xdr:from>
    <xdr:ext cx="599010" cy="259045"/>
    <xdr:sp macro="" textlink="">
      <xdr:nvSpPr>
        <xdr:cNvPr id="139" name="テキスト ボックス 138"/>
        <xdr:cNvSpPr txBox="1"/>
      </xdr:nvSpPr>
      <xdr:spPr>
        <a:xfrm>
          <a:off x="2608795" y="962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94325</xdr:rowOff>
    </xdr:from>
    <xdr:to>
      <xdr:col>10</xdr:col>
      <xdr:colOff>165100</xdr:colOff>
      <xdr:row>58</xdr:row>
      <xdr:rowOff>24475</xdr:rowOff>
    </xdr:to>
    <xdr:sp macro="" textlink="">
      <xdr:nvSpPr>
        <xdr:cNvPr id="140" name="楕円 139"/>
        <xdr:cNvSpPr/>
      </xdr:nvSpPr>
      <xdr:spPr>
        <a:xfrm>
          <a:off x="1968500" y="98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41002</xdr:rowOff>
    </xdr:from>
    <xdr:ext cx="599010" cy="259045"/>
    <xdr:sp macro="" textlink="">
      <xdr:nvSpPr>
        <xdr:cNvPr id="141" name="テキスト ボックス 140"/>
        <xdr:cNvSpPr txBox="1"/>
      </xdr:nvSpPr>
      <xdr:spPr>
        <a:xfrm>
          <a:off x="1719795" y="964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138064</xdr:rowOff>
    </xdr:from>
    <xdr:to>
      <xdr:col>6</xdr:col>
      <xdr:colOff>38100</xdr:colOff>
      <xdr:row>58</xdr:row>
      <xdr:rowOff>68214</xdr:rowOff>
    </xdr:to>
    <xdr:sp macro="" textlink="">
      <xdr:nvSpPr>
        <xdr:cNvPr id="142" name="楕円 141"/>
        <xdr:cNvSpPr/>
      </xdr:nvSpPr>
      <xdr:spPr>
        <a:xfrm>
          <a:off x="1079500" y="99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84741</xdr:rowOff>
    </xdr:from>
    <xdr:ext cx="599010" cy="259045"/>
    <xdr:sp macro="" textlink="">
      <xdr:nvSpPr>
        <xdr:cNvPr id="143" name="テキスト ボックス 142"/>
        <xdr:cNvSpPr txBox="1"/>
      </xdr:nvSpPr>
      <xdr:spPr>
        <a:xfrm>
          <a:off x="830795" y="968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156116</xdr:rowOff>
    </xdr:from>
    <xdr:to>
      <xdr:col>24</xdr:col>
      <xdr:colOff>63500</xdr:colOff>
      <xdr:row>77</xdr:row>
      <xdr:rowOff>156711</xdr:rowOff>
    </xdr:to>
    <xdr:cxnSp macro="">
      <xdr:nvCxnSpPr>
        <xdr:cNvPr id="174" name="直線コネクタ 173"/>
        <xdr:cNvCxnSpPr/>
      </xdr:nvCxnSpPr>
      <xdr:spPr>
        <a:xfrm>
          <a:off x="3797300" y="13357766"/>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156116</xdr:rowOff>
    </xdr:from>
    <xdr:to>
      <xdr:col>19</xdr:col>
      <xdr:colOff>177800</xdr:colOff>
      <xdr:row>77</xdr:row>
      <xdr:rowOff>161984</xdr:rowOff>
    </xdr:to>
    <xdr:cxnSp macro="">
      <xdr:nvCxnSpPr>
        <xdr:cNvPr id="177" name="直線コネクタ 176"/>
        <xdr:cNvCxnSpPr/>
      </xdr:nvCxnSpPr>
      <xdr:spPr>
        <a:xfrm flipV="1">
          <a:off x="2908300" y="1335776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140908</xdr:rowOff>
    </xdr:from>
    <xdr:to>
      <xdr:col>15</xdr:col>
      <xdr:colOff>50800</xdr:colOff>
      <xdr:row>77</xdr:row>
      <xdr:rowOff>161984</xdr:rowOff>
    </xdr:to>
    <xdr:cxnSp macro="">
      <xdr:nvCxnSpPr>
        <xdr:cNvPr id="180" name="直線コネクタ 179"/>
        <xdr:cNvCxnSpPr/>
      </xdr:nvCxnSpPr>
      <xdr:spPr>
        <a:xfrm>
          <a:off x="2019300" y="13342558"/>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136088</xdr:rowOff>
    </xdr:from>
    <xdr:to>
      <xdr:col>10</xdr:col>
      <xdr:colOff>114300</xdr:colOff>
      <xdr:row>77</xdr:row>
      <xdr:rowOff>140908</xdr:rowOff>
    </xdr:to>
    <xdr:cxnSp macro="">
      <xdr:nvCxnSpPr>
        <xdr:cNvPr id="183" name="直線コネクタ 182"/>
        <xdr:cNvCxnSpPr/>
      </xdr:nvCxnSpPr>
      <xdr:spPr>
        <a:xfrm>
          <a:off x="1130300" y="13337738"/>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105911</xdr:rowOff>
    </xdr:from>
    <xdr:to>
      <xdr:col>24</xdr:col>
      <xdr:colOff>114300</xdr:colOff>
      <xdr:row>78</xdr:row>
      <xdr:rowOff>36061</xdr:rowOff>
    </xdr:to>
    <xdr:sp macro="" textlink="">
      <xdr:nvSpPr>
        <xdr:cNvPr id="193" name="楕円 192"/>
        <xdr:cNvSpPr/>
      </xdr:nvSpPr>
      <xdr:spPr>
        <a:xfrm>
          <a:off x="4584700" y="13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105316</xdr:rowOff>
    </xdr:from>
    <xdr:to>
      <xdr:col>20</xdr:col>
      <xdr:colOff>38100</xdr:colOff>
      <xdr:row>78</xdr:row>
      <xdr:rowOff>35466</xdr:rowOff>
    </xdr:to>
    <xdr:sp macro="" textlink="">
      <xdr:nvSpPr>
        <xdr:cNvPr id="195" name="楕円 194"/>
        <xdr:cNvSpPr/>
      </xdr:nvSpPr>
      <xdr:spPr>
        <a:xfrm>
          <a:off x="3746500" y="13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26593</xdr:rowOff>
    </xdr:from>
    <xdr:ext cx="599010" cy="259045"/>
    <xdr:sp macro="" textlink="">
      <xdr:nvSpPr>
        <xdr:cNvPr id="196" name="テキスト ボックス 195"/>
        <xdr:cNvSpPr txBox="1"/>
      </xdr:nvSpPr>
      <xdr:spPr>
        <a:xfrm>
          <a:off x="3497795" y="1339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111184</xdr:rowOff>
    </xdr:from>
    <xdr:to>
      <xdr:col>15</xdr:col>
      <xdr:colOff>101600</xdr:colOff>
      <xdr:row>78</xdr:row>
      <xdr:rowOff>41334</xdr:rowOff>
    </xdr:to>
    <xdr:sp macro="" textlink="">
      <xdr:nvSpPr>
        <xdr:cNvPr id="197" name="楕円 196"/>
        <xdr:cNvSpPr/>
      </xdr:nvSpPr>
      <xdr:spPr>
        <a:xfrm>
          <a:off x="2857500" y="133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32461</xdr:rowOff>
    </xdr:from>
    <xdr:ext cx="599010" cy="259045"/>
    <xdr:sp macro="" textlink="">
      <xdr:nvSpPr>
        <xdr:cNvPr id="198" name="テキスト ボックス 197"/>
        <xdr:cNvSpPr txBox="1"/>
      </xdr:nvSpPr>
      <xdr:spPr>
        <a:xfrm>
          <a:off x="2608795" y="1340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90108</xdr:rowOff>
    </xdr:from>
    <xdr:to>
      <xdr:col>10</xdr:col>
      <xdr:colOff>165100</xdr:colOff>
      <xdr:row>78</xdr:row>
      <xdr:rowOff>20258</xdr:rowOff>
    </xdr:to>
    <xdr:sp macro="" textlink="">
      <xdr:nvSpPr>
        <xdr:cNvPr id="199" name="楕円 198"/>
        <xdr:cNvSpPr/>
      </xdr:nvSpPr>
      <xdr:spPr>
        <a:xfrm>
          <a:off x="1968500" y="132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11385</xdr:rowOff>
    </xdr:from>
    <xdr:ext cx="599010" cy="259045"/>
    <xdr:sp macro="" textlink="">
      <xdr:nvSpPr>
        <xdr:cNvPr id="200" name="テキスト ボックス 199"/>
        <xdr:cNvSpPr txBox="1"/>
      </xdr:nvSpPr>
      <xdr:spPr>
        <a:xfrm>
          <a:off x="1719795" y="1338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85288</xdr:rowOff>
    </xdr:from>
    <xdr:to>
      <xdr:col>6</xdr:col>
      <xdr:colOff>38100</xdr:colOff>
      <xdr:row>78</xdr:row>
      <xdr:rowOff>15438</xdr:rowOff>
    </xdr:to>
    <xdr:sp macro="" textlink="">
      <xdr:nvSpPr>
        <xdr:cNvPr id="201" name="楕円 200"/>
        <xdr:cNvSpPr/>
      </xdr:nvSpPr>
      <xdr:spPr>
        <a:xfrm>
          <a:off x="1079500" y="132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6565</xdr:rowOff>
    </xdr:from>
    <xdr:ext cx="599010" cy="259045"/>
    <xdr:sp macro="" textlink="">
      <xdr:nvSpPr>
        <xdr:cNvPr id="202" name="テキスト ボックス 201"/>
        <xdr:cNvSpPr txBox="1"/>
      </xdr:nvSpPr>
      <xdr:spPr>
        <a:xfrm>
          <a:off x="830795" y="1337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57062</xdr:rowOff>
    </xdr:from>
    <xdr:to>
      <xdr:col>24</xdr:col>
      <xdr:colOff>63500</xdr:colOff>
      <xdr:row>97</xdr:row>
      <xdr:rowOff>73346</xdr:rowOff>
    </xdr:to>
    <xdr:cxnSp macro="">
      <xdr:nvCxnSpPr>
        <xdr:cNvPr id="229" name="直線コネクタ 228"/>
        <xdr:cNvCxnSpPr/>
      </xdr:nvCxnSpPr>
      <xdr:spPr>
        <a:xfrm flipV="1">
          <a:off x="3797300" y="16687712"/>
          <a:ext cx="8382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63956</xdr:rowOff>
    </xdr:from>
    <xdr:to>
      <xdr:col>19</xdr:col>
      <xdr:colOff>177800</xdr:colOff>
      <xdr:row>97</xdr:row>
      <xdr:rowOff>73346</xdr:rowOff>
    </xdr:to>
    <xdr:cxnSp macro="">
      <xdr:nvCxnSpPr>
        <xdr:cNvPr id="232" name="直線コネクタ 231"/>
        <xdr:cNvCxnSpPr/>
      </xdr:nvCxnSpPr>
      <xdr:spPr>
        <a:xfrm>
          <a:off x="2908300" y="1669460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63956</xdr:rowOff>
    </xdr:from>
    <xdr:to>
      <xdr:col>15</xdr:col>
      <xdr:colOff>50800</xdr:colOff>
      <xdr:row>97</xdr:row>
      <xdr:rowOff>76236</xdr:rowOff>
    </xdr:to>
    <xdr:cxnSp macro="">
      <xdr:nvCxnSpPr>
        <xdr:cNvPr id="235" name="直線コネクタ 234"/>
        <xdr:cNvCxnSpPr/>
      </xdr:nvCxnSpPr>
      <xdr:spPr>
        <a:xfrm flipV="1">
          <a:off x="2019300" y="16694606"/>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115813</xdr:rowOff>
    </xdr:from>
    <xdr:to>
      <xdr:col>10</xdr:col>
      <xdr:colOff>114300</xdr:colOff>
      <xdr:row>97</xdr:row>
      <xdr:rowOff>76236</xdr:rowOff>
    </xdr:to>
    <xdr:cxnSp macro="">
      <xdr:nvCxnSpPr>
        <xdr:cNvPr id="238" name="直線コネクタ 237"/>
        <xdr:cNvCxnSpPr/>
      </xdr:nvCxnSpPr>
      <xdr:spPr>
        <a:xfrm>
          <a:off x="1130300" y="16575013"/>
          <a:ext cx="889000" cy="1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6262</xdr:rowOff>
    </xdr:from>
    <xdr:to>
      <xdr:col>24</xdr:col>
      <xdr:colOff>114300</xdr:colOff>
      <xdr:row>97</xdr:row>
      <xdr:rowOff>107862</xdr:rowOff>
    </xdr:to>
    <xdr:sp macro="" textlink="">
      <xdr:nvSpPr>
        <xdr:cNvPr id="248" name="楕円 247"/>
        <xdr:cNvSpPr/>
      </xdr:nvSpPr>
      <xdr:spPr>
        <a:xfrm>
          <a:off x="4584700" y="16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29139</xdr:rowOff>
    </xdr:from>
    <xdr:ext cx="599010" cy="259045"/>
    <xdr:sp macro="" textlink="">
      <xdr:nvSpPr>
        <xdr:cNvPr id="249" name="衛生費該当値テキスト"/>
        <xdr:cNvSpPr txBox="1"/>
      </xdr:nvSpPr>
      <xdr:spPr>
        <a:xfrm>
          <a:off x="4686300" y="1648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22546</xdr:rowOff>
    </xdr:from>
    <xdr:to>
      <xdr:col>20</xdr:col>
      <xdr:colOff>38100</xdr:colOff>
      <xdr:row>97</xdr:row>
      <xdr:rowOff>124146</xdr:rowOff>
    </xdr:to>
    <xdr:sp macro="" textlink="">
      <xdr:nvSpPr>
        <xdr:cNvPr id="250" name="楕円 249"/>
        <xdr:cNvSpPr/>
      </xdr:nvSpPr>
      <xdr:spPr>
        <a:xfrm>
          <a:off x="3746500" y="166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115273</xdr:rowOff>
    </xdr:from>
    <xdr:ext cx="599010" cy="259045"/>
    <xdr:sp macro="" textlink="">
      <xdr:nvSpPr>
        <xdr:cNvPr id="251" name="テキスト ボックス 250"/>
        <xdr:cNvSpPr txBox="1"/>
      </xdr:nvSpPr>
      <xdr:spPr>
        <a:xfrm>
          <a:off x="3497795" y="167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13156</xdr:rowOff>
    </xdr:from>
    <xdr:to>
      <xdr:col>15</xdr:col>
      <xdr:colOff>101600</xdr:colOff>
      <xdr:row>97</xdr:row>
      <xdr:rowOff>114756</xdr:rowOff>
    </xdr:to>
    <xdr:sp macro="" textlink="">
      <xdr:nvSpPr>
        <xdr:cNvPr id="252" name="楕円 251"/>
        <xdr:cNvSpPr/>
      </xdr:nvSpPr>
      <xdr:spPr>
        <a:xfrm>
          <a:off x="2857500" y="166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105883</xdr:rowOff>
    </xdr:from>
    <xdr:ext cx="599010" cy="259045"/>
    <xdr:sp macro="" textlink="">
      <xdr:nvSpPr>
        <xdr:cNvPr id="253" name="テキスト ボックス 252"/>
        <xdr:cNvSpPr txBox="1"/>
      </xdr:nvSpPr>
      <xdr:spPr>
        <a:xfrm>
          <a:off x="2608795" y="1673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25436</xdr:rowOff>
    </xdr:from>
    <xdr:to>
      <xdr:col>10</xdr:col>
      <xdr:colOff>165100</xdr:colOff>
      <xdr:row>97</xdr:row>
      <xdr:rowOff>127036</xdr:rowOff>
    </xdr:to>
    <xdr:sp macro="" textlink="">
      <xdr:nvSpPr>
        <xdr:cNvPr id="254" name="楕円 253"/>
        <xdr:cNvSpPr/>
      </xdr:nvSpPr>
      <xdr:spPr>
        <a:xfrm>
          <a:off x="1968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143563</xdr:rowOff>
    </xdr:from>
    <xdr:ext cx="599010" cy="259045"/>
    <xdr:sp macro="" textlink="">
      <xdr:nvSpPr>
        <xdr:cNvPr id="255" name="テキスト ボックス 254"/>
        <xdr:cNvSpPr txBox="1"/>
      </xdr:nvSpPr>
      <xdr:spPr>
        <a:xfrm>
          <a:off x="1719795" y="164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65013</xdr:rowOff>
    </xdr:from>
    <xdr:to>
      <xdr:col>6</xdr:col>
      <xdr:colOff>38100</xdr:colOff>
      <xdr:row>96</xdr:row>
      <xdr:rowOff>166613</xdr:rowOff>
    </xdr:to>
    <xdr:sp macro="" textlink="">
      <xdr:nvSpPr>
        <xdr:cNvPr id="256" name="楕円 255"/>
        <xdr:cNvSpPr/>
      </xdr:nvSpPr>
      <xdr:spPr>
        <a:xfrm>
          <a:off x="1079500" y="165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11690</xdr:rowOff>
    </xdr:from>
    <xdr:ext cx="599010" cy="259045"/>
    <xdr:sp macro="" textlink="">
      <xdr:nvSpPr>
        <xdr:cNvPr id="257" name="テキスト ボックス 256"/>
        <xdr:cNvSpPr txBox="1"/>
      </xdr:nvSpPr>
      <xdr:spPr>
        <a:xfrm>
          <a:off x="830795" y="1629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14497</xdr:rowOff>
    </xdr:from>
    <xdr:to>
      <xdr:col>55</xdr:col>
      <xdr:colOff>0</xdr:colOff>
      <xdr:row>58</xdr:row>
      <xdr:rowOff>137424</xdr:rowOff>
    </xdr:to>
    <xdr:cxnSp macro="">
      <xdr:nvCxnSpPr>
        <xdr:cNvPr id="347" name="直線コネクタ 346"/>
        <xdr:cNvCxnSpPr/>
      </xdr:nvCxnSpPr>
      <xdr:spPr>
        <a:xfrm flipV="1">
          <a:off x="9639300" y="9958597"/>
          <a:ext cx="838200" cy="12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134856</xdr:rowOff>
    </xdr:from>
    <xdr:to>
      <xdr:col>50</xdr:col>
      <xdr:colOff>114300</xdr:colOff>
      <xdr:row>58</xdr:row>
      <xdr:rowOff>137424</xdr:rowOff>
    </xdr:to>
    <xdr:cxnSp macro="">
      <xdr:nvCxnSpPr>
        <xdr:cNvPr id="350" name="直線コネクタ 349"/>
        <xdr:cNvCxnSpPr/>
      </xdr:nvCxnSpPr>
      <xdr:spPr>
        <a:xfrm>
          <a:off x="8750300" y="10078956"/>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134856</xdr:rowOff>
    </xdr:from>
    <xdr:to>
      <xdr:col>45</xdr:col>
      <xdr:colOff>177800</xdr:colOff>
      <xdr:row>58</xdr:row>
      <xdr:rowOff>161854</xdr:rowOff>
    </xdr:to>
    <xdr:cxnSp macro="">
      <xdr:nvCxnSpPr>
        <xdr:cNvPr id="353" name="直線コネクタ 352"/>
        <xdr:cNvCxnSpPr/>
      </xdr:nvCxnSpPr>
      <xdr:spPr>
        <a:xfrm flipV="1">
          <a:off x="7861300" y="10078956"/>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150517</xdr:rowOff>
    </xdr:from>
    <xdr:to>
      <xdr:col>41</xdr:col>
      <xdr:colOff>50800</xdr:colOff>
      <xdr:row>58</xdr:row>
      <xdr:rowOff>161854</xdr:rowOff>
    </xdr:to>
    <xdr:cxnSp macro="">
      <xdr:nvCxnSpPr>
        <xdr:cNvPr id="356" name="直線コネクタ 355"/>
        <xdr:cNvCxnSpPr/>
      </xdr:nvCxnSpPr>
      <xdr:spPr>
        <a:xfrm>
          <a:off x="6972300" y="9408817"/>
          <a:ext cx="889000" cy="69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135147</xdr:rowOff>
    </xdr:from>
    <xdr:to>
      <xdr:col>55</xdr:col>
      <xdr:colOff>50800</xdr:colOff>
      <xdr:row>58</xdr:row>
      <xdr:rowOff>65297</xdr:rowOff>
    </xdr:to>
    <xdr:sp macro="" textlink="">
      <xdr:nvSpPr>
        <xdr:cNvPr id="366" name="楕円 365"/>
        <xdr:cNvSpPr/>
      </xdr:nvSpPr>
      <xdr:spPr>
        <a:xfrm>
          <a:off x="10426700" y="99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158024</xdr:rowOff>
    </xdr:from>
    <xdr:ext cx="599010" cy="259045"/>
    <xdr:sp macro="" textlink="">
      <xdr:nvSpPr>
        <xdr:cNvPr id="367" name="農林水産業費該当値テキスト"/>
        <xdr:cNvSpPr txBox="1"/>
      </xdr:nvSpPr>
      <xdr:spPr>
        <a:xfrm>
          <a:off x="10528300" y="97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86624</xdr:rowOff>
    </xdr:from>
    <xdr:to>
      <xdr:col>50</xdr:col>
      <xdr:colOff>165100</xdr:colOff>
      <xdr:row>59</xdr:row>
      <xdr:rowOff>16774</xdr:rowOff>
    </xdr:to>
    <xdr:sp macro="" textlink="">
      <xdr:nvSpPr>
        <xdr:cNvPr id="368" name="楕円 367"/>
        <xdr:cNvSpPr/>
      </xdr:nvSpPr>
      <xdr:spPr>
        <a:xfrm>
          <a:off x="9588500" y="1003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7901</xdr:rowOff>
    </xdr:from>
    <xdr:ext cx="599010" cy="259045"/>
    <xdr:sp macro="" textlink="">
      <xdr:nvSpPr>
        <xdr:cNvPr id="369" name="テキスト ボックス 368"/>
        <xdr:cNvSpPr txBox="1"/>
      </xdr:nvSpPr>
      <xdr:spPr>
        <a:xfrm>
          <a:off x="9339795" y="1012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84056</xdr:rowOff>
    </xdr:from>
    <xdr:to>
      <xdr:col>46</xdr:col>
      <xdr:colOff>38100</xdr:colOff>
      <xdr:row>59</xdr:row>
      <xdr:rowOff>14206</xdr:rowOff>
    </xdr:to>
    <xdr:sp macro="" textlink="">
      <xdr:nvSpPr>
        <xdr:cNvPr id="370" name="楕円 369"/>
        <xdr:cNvSpPr/>
      </xdr:nvSpPr>
      <xdr:spPr>
        <a:xfrm>
          <a:off x="8699500" y="10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5333</xdr:rowOff>
    </xdr:from>
    <xdr:ext cx="599010" cy="259045"/>
    <xdr:sp macro="" textlink="">
      <xdr:nvSpPr>
        <xdr:cNvPr id="371" name="テキスト ボックス 370"/>
        <xdr:cNvSpPr txBox="1"/>
      </xdr:nvSpPr>
      <xdr:spPr>
        <a:xfrm>
          <a:off x="8450795" y="1012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111054</xdr:rowOff>
    </xdr:from>
    <xdr:to>
      <xdr:col>41</xdr:col>
      <xdr:colOff>101600</xdr:colOff>
      <xdr:row>59</xdr:row>
      <xdr:rowOff>41204</xdr:rowOff>
    </xdr:to>
    <xdr:sp macro="" textlink="">
      <xdr:nvSpPr>
        <xdr:cNvPr id="372" name="楕円 371"/>
        <xdr:cNvSpPr/>
      </xdr:nvSpPr>
      <xdr:spPr>
        <a:xfrm>
          <a:off x="7810500" y="100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32331</xdr:rowOff>
    </xdr:from>
    <xdr:ext cx="534377" cy="259045"/>
    <xdr:sp macro="" textlink="">
      <xdr:nvSpPr>
        <xdr:cNvPr id="373" name="テキスト ボックス 372"/>
        <xdr:cNvSpPr txBox="1"/>
      </xdr:nvSpPr>
      <xdr:spPr>
        <a:xfrm>
          <a:off x="7594111" y="1014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99717</xdr:rowOff>
    </xdr:from>
    <xdr:to>
      <xdr:col>36</xdr:col>
      <xdr:colOff>165100</xdr:colOff>
      <xdr:row>55</xdr:row>
      <xdr:rowOff>29867</xdr:rowOff>
    </xdr:to>
    <xdr:sp macro="" textlink="">
      <xdr:nvSpPr>
        <xdr:cNvPr id="374" name="楕円 373"/>
        <xdr:cNvSpPr/>
      </xdr:nvSpPr>
      <xdr:spPr>
        <a:xfrm>
          <a:off x="6921500" y="93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46394</xdr:rowOff>
    </xdr:from>
    <xdr:ext cx="599010" cy="259045"/>
    <xdr:sp macro="" textlink="">
      <xdr:nvSpPr>
        <xdr:cNvPr id="375" name="テキスト ボックス 374"/>
        <xdr:cNvSpPr txBox="1"/>
      </xdr:nvSpPr>
      <xdr:spPr>
        <a:xfrm>
          <a:off x="6672795" y="913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169633</xdr:rowOff>
    </xdr:from>
    <xdr:to>
      <xdr:col>55</xdr:col>
      <xdr:colOff>0</xdr:colOff>
      <xdr:row>78</xdr:row>
      <xdr:rowOff>20312</xdr:rowOff>
    </xdr:to>
    <xdr:cxnSp macro="">
      <xdr:nvCxnSpPr>
        <xdr:cNvPr id="402" name="直線コネクタ 401"/>
        <xdr:cNvCxnSpPr/>
      </xdr:nvCxnSpPr>
      <xdr:spPr>
        <a:xfrm>
          <a:off x="9639300" y="13371283"/>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165553</xdr:rowOff>
    </xdr:from>
    <xdr:to>
      <xdr:col>50</xdr:col>
      <xdr:colOff>114300</xdr:colOff>
      <xdr:row>77</xdr:row>
      <xdr:rowOff>169633</xdr:rowOff>
    </xdr:to>
    <xdr:cxnSp macro="">
      <xdr:nvCxnSpPr>
        <xdr:cNvPr id="405" name="直線コネクタ 404"/>
        <xdr:cNvCxnSpPr/>
      </xdr:nvCxnSpPr>
      <xdr:spPr>
        <a:xfrm>
          <a:off x="8750300" y="13367203"/>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165553</xdr:rowOff>
    </xdr:from>
    <xdr:to>
      <xdr:col>45</xdr:col>
      <xdr:colOff>177800</xdr:colOff>
      <xdr:row>78</xdr:row>
      <xdr:rowOff>26220</xdr:rowOff>
    </xdr:to>
    <xdr:cxnSp macro="">
      <xdr:nvCxnSpPr>
        <xdr:cNvPr id="408" name="直線コネクタ 407"/>
        <xdr:cNvCxnSpPr/>
      </xdr:nvCxnSpPr>
      <xdr:spPr>
        <a:xfrm flipV="1">
          <a:off x="7861300" y="13367203"/>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26220</xdr:rowOff>
    </xdr:from>
    <xdr:to>
      <xdr:col>41</xdr:col>
      <xdr:colOff>50800</xdr:colOff>
      <xdr:row>78</xdr:row>
      <xdr:rowOff>47129</xdr:rowOff>
    </xdr:to>
    <xdr:cxnSp macro="">
      <xdr:nvCxnSpPr>
        <xdr:cNvPr id="411" name="直線コネクタ 410"/>
        <xdr:cNvCxnSpPr/>
      </xdr:nvCxnSpPr>
      <xdr:spPr>
        <a:xfrm flipV="1">
          <a:off x="6972300" y="13399320"/>
          <a:ext cx="8890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140962</xdr:rowOff>
    </xdr:from>
    <xdr:to>
      <xdr:col>55</xdr:col>
      <xdr:colOff>50800</xdr:colOff>
      <xdr:row>78</xdr:row>
      <xdr:rowOff>71112</xdr:rowOff>
    </xdr:to>
    <xdr:sp macro="" textlink="">
      <xdr:nvSpPr>
        <xdr:cNvPr id="421" name="楕円 420"/>
        <xdr:cNvSpPr/>
      </xdr:nvSpPr>
      <xdr:spPr>
        <a:xfrm>
          <a:off x="10426700" y="133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100339</xdr:rowOff>
    </xdr:from>
    <xdr:ext cx="534377" cy="259045"/>
    <xdr:sp macro="" textlink="">
      <xdr:nvSpPr>
        <xdr:cNvPr id="422" name="商工費該当値テキスト"/>
        <xdr:cNvSpPr txBox="1"/>
      </xdr:nvSpPr>
      <xdr:spPr>
        <a:xfrm>
          <a:off x="10528300" y="131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118833</xdr:rowOff>
    </xdr:from>
    <xdr:to>
      <xdr:col>50</xdr:col>
      <xdr:colOff>165100</xdr:colOff>
      <xdr:row>78</xdr:row>
      <xdr:rowOff>48983</xdr:rowOff>
    </xdr:to>
    <xdr:sp macro="" textlink="">
      <xdr:nvSpPr>
        <xdr:cNvPr id="423" name="楕円 422"/>
        <xdr:cNvSpPr/>
      </xdr:nvSpPr>
      <xdr:spPr>
        <a:xfrm>
          <a:off x="9588500" y="133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65510</xdr:rowOff>
    </xdr:from>
    <xdr:ext cx="534377" cy="259045"/>
    <xdr:sp macro="" textlink="">
      <xdr:nvSpPr>
        <xdr:cNvPr id="424" name="テキスト ボックス 423"/>
        <xdr:cNvSpPr txBox="1"/>
      </xdr:nvSpPr>
      <xdr:spPr>
        <a:xfrm>
          <a:off x="9372111" y="130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114753</xdr:rowOff>
    </xdr:from>
    <xdr:to>
      <xdr:col>46</xdr:col>
      <xdr:colOff>38100</xdr:colOff>
      <xdr:row>78</xdr:row>
      <xdr:rowOff>44903</xdr:rowOff>
    </xdr:to>
    <xdr:sp macro="" textlink="">
      <xdr:nvSpPr>
        <xdr:cNvPr id="425" name="楕円 424"/>
        <xdr:cNvSpPr/>
      </xdr:nvSpPr>
      <xdr:spPr>
        <a:xfrm>
          <a:off x="8699500" y="133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61430</xdr:rowOff>
    </xdr:from>
    <xdr:ext cx="534377" cy="259045"/>
    <xdr:sp macro="" textlink="">
      <xdr:nvSpPr>
        <xdr:cNvPr id="426" name="テキスト ボックス 425"/>
        <xdr:cNvSpPr txBox="1"/>
      </xdr:nvSpPr>
      <xdr:spPr>
        <a:xfrm>
          <a:off x="8483111" y="130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146870</xdr:rowOff>
    </xdr:from>
    <xdr:to>
      <xdr:col>41</xdr:col>
      <xdr:colOff>101600</xdr:colOff>
      <xdr:row>78</xdr:row>
      <xdr:rowOff>77020</xdr:rowOff>
    </xdr:to>
    <xdr:sp macro="" textlink="">
      <xdr:nvSpPr>
        <xdr:cNvPr id="427" name="楕円 426"/>
        <xdr:cNvSpPr/>
      </xdr:nvSpPr>
      <xdr:spPr>
        <a:xfrm>
          <a:off x="7810500" y="133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93547</xdr:rowOff>
    </xdr:from>
    <xdr:ext cx="534377" cy="259045"/>
    <xdr:sp macro="" textlink="">
      <xdr:nvSpPr>
        <xdr:cNvPr id="428" name="テキスト ボックス 427"/>
        <xdr:cNvSpPr txBox="1"/>
      </xdr:nvSpPr>
      <xdr:spPr>
        <a:xfrm>
          <a:off x="7594111" y="131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167779</xdr:rowOff>
    </xdr:from>
    <xdr:to>
      <xdr:col>36</xdr:col>
      <xdr:colOff>165100</xdr:colOff>
      <xdr:row>78</xdr:row>
      <xdr:rowOff>97929</xdr:rowOff>
    </xdr:to>
    <xdr:sp macro="" textlink="">
      <xdr:nvSpPr>
        <xdr:cNvPr id="429" name="楕円 428"/>
        <xdr:cNvSpPr/>
      </xdr:nvSpPr>
      <xdr:spPr>
        <a:xfrm>
          <a:off x="6921500" y="133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89056</xdr:rowOff>
    </xdr:from>
    <xdr:ext cx="534377" cy="259045"/>
    <xdr:sp macro="" textlink="">
      <xdr:nvSpPr>
        <xdr:cNvPr id="430" name="テキスト ボックス 429"/>
        <xdr:cNvSpPr txBox="1"/>
      </xdr:nvSpPr>
      <xdr:spPr>
        <a:xfrm>
          <a:off x="6705111" y="134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138739</xdr:rowOff>
    </xdr:from>
    <xdr:to>
      <xdr:col>55</xdr:col>
      <xdr:colOff>0</xdr:colOff>
      <xdr:row>97</xdr:row>
      <xdr:rowOff>153536</xdr:rowOff>
    </xdr:to>
    <xdr:cxnSp macro="">
      <xdr:nvCxnSpPr>
        <xdr:cNvPr id="455" name="直線コネクタ 454"/>
        <xdr:cNvCxnSpPr/>
      </xdr:nvCxnSpPr>
      <xdr:spPr>
        <a:xfrm>
          <a:off x="9639300" y="16769389"/>
          <a:ext cx="8382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107624</xdr:rowOff>
    </xdr:from>
    <xdr:to>
      <xdr:col>50</xdr:col>
      <xdr:colOff>114300</xdr:colOff>
      <xdr:row>97</xdr:row>
      <xdr:rowOff>138739</xdr:rowOff>
    </xdr:to>
    <xdr:cxnSp macro="">
      <xdr:nvCxnSpPr>
        <xdr:cNvPr id="458" name="直線コネクタ 457"/>
        <xdr:cNvCxnSpPr/>
      </xdr:nvCxnSpPr>
      <xdr:spPr>
        <a:xfrm>
          <a:off x="8750300" y="16738274"/>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107624</xdr:rowOff>
    </xdr:from>
    <xdr:to>
      <xdr:col>45</xdr:col>
      <xdr:colOff>177800</xdr:colOff>
      <xdr:row>97</xdr:row>
      <xdr:rowOff>138528</xdr:rowOff>
    </xdr:to>
    <xdr:cxnSp macro="">
      <xdr:nvCxnSpPr>
        <xdr:cNvPr id="461" name="直線コネクタ 460"/>
        <xdr:cNvCxnSpPr/>
      </xdr:nvCxnSpPr>
      <xdr:spPr>
        <a:xfrm flipV="1">
          <a:off x="7861300" y="16738274"/>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125805</xdr:rowOff>
    </xdr:from>
    <xdr:to>
      <xdr:col>41</xdr:col>
      <xdr:colOff>50800</xdr:colOff>
      <xdr:row>97</xdr:row>
      <xdr:rowOff>138528</xdr:rowOff>
    </xdr:to>
    <xdr:cxnSp macro="">
      <xdr:nvCxnSpPr>
        <xdr:cNvPr id="464" name="直線コネクタ 463"/>
        <xdr:cNvCxnSpPr/>
      </xdr:nvCxnSpPr>
      <xdr:spPr>
        <a:xfrm>
          <a:off x="6972300" y="16756455"/>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102736</xdr:rowOff>
    </xdr:from>
    <xdr:to>
      <xdr:col>55</xdr:col>
      <xdr:colOff>50800</xdr:colOff>
      <xdr:row>98</xdr:row>
      <xdr:rowOff>32886</xdr:rowOff>
    </xdr:to>
    <xdr:sp macro="" textlink="">
      <xdr:nvSpPr>
        <xdr:cNvPr id="474" name="楕円 473"/>
        <xdr:cNvSpPr/>
      </xdr:nvSpPr>
      <xdr:spPr>
        <a:xfrm>
          <a:off x="10426700" y="167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87939</xdr:rowOff>
    </xdr:from>
    <xdr:to>
      <xdr:col>50</xdr:col>
      <xdr:colOff>165100</xdr:colOff>
      <xdr:row>98</xdr:row>
      <xdr:rowOff>18089</xdr:rowOff>
    </xdr:to>
    <xdr:sp macro="" textlink="">
      <xdr:nvSpPr>
        <xdr:cNvPr id="476" name="楕円 475"/>
        <xdr:cNvSpPr/>
      </xdr:nvSpPr>
      <xdr:spPr>
        <a:xfrm>
          <a:off x="9588500" y="167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9216</xdr:rowOff>
    </xdr:from>
    <xdr:ext cx="599010" cy="259045"/>
    <xdr:sp macro="" textlink="">
      <xdr:nvSpPr>
        <xdr:cNvPr id="477" name="テキスト ボックス 476"/>
        <xdr:cNvSpPr txBox="1"/>
      </xdr:nvSpPr>
      <xdr:spPr>
        <a:xfrm>
          <a:off x="9339795" y="1681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56824</xdr:rowOff>
    </xdr:from>
    <xdr:to>
      <xdr:col>46</xdr:col>
      <xdr:colOff>38100</xdr:colOff>
      <xdr:row>97</xdr:row>
      <xdr:rowOff>158424</xdr:rowOff>
    </xdr:to>
    <xdr:sp macro="" textlink="">
      <xdr:nvSpPr>
        <xdr:cNvPr id="478" name="楕円 477"/>
        <xdr:cNvSpPr/>
      </xdr:nvSpPr>
      <xdr:spPr>
        <a:xfrm>
          <a:off x="8699500" y="166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3501</xdr:rowOff>
    </xdr:from>
    <xdr:ext cx="599010" cy="259045"/>
    <xdr:sp macro="" textlink="">
      <xdr:nvSpPr>
        <xdr:cNvPr id="479" name="テキスト ボックス 478"/>
        <xdr:cNvSpPr txBox="1"/>
      </xdr:nvSpPr>
      <xdr:spPr>
        <a:xfrm>
          <a:off x="8450795" y="164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87728</xdr:rowOff>
    </xdr:from>
    <xdr:to>
      <xdr:col>41</xdr:col>
      <xdr:colOff>101600</xdr:colOff>
      <xdr:row>98</xdr:row>
      <xdr:rowOff>17878</xdr:rowOff>
    </xdr:to>
    <xdr:sp macro="" textlink="">
      <xdr:nvSpPr>
        <xdr:cNvPr id="480" name="楕円 479"/>
        <xdr:cNvSpPr/>
      </xdr:nvSpPr>
      <xdr:spPr>
        <a:xfrm>
          <a:off x="7810500" y="16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9005</xdr:rowOff>
    </xdr:from>
    <xdr:ext cx="599010" cy="259045"/>
    <xdr:sp macro="" textlink="">
      <xdr:nvSpPr>
        <xdr:cNvPr id="481" name="テキスト ボックス 480"/>
        <xdr:cNvSpPr txBox="1"/>
      </xdr:nvSpPr>
      <xdr:spPr>
        <a:xfrm>
          <a:off x="7561795" y="1681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75005</xdr:rowOff>
    </xdr:from>
    <xdr:to>
      <xdr:col>36</xdr:col>
      <xdr:colOff>165100</xdr:colOff>
      <xdr:row>98</xdr:row>
      <xdr:rowOff>5155</xdr:rowOff>
    </xdr:to>
    <xdr:sp macro="" textlink="">
      <xdr:nvSpPr>
        <xdr:cNvPr id="482" name="楕円 481"/>
        <xdr:cNvSpPr/>
      </xdr:nvSpPr>
      <xdr:spPr>
        <a:xfrm>
          <a:off x="6921500" y="167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167732</xdr:rowOff>
    </xdr:from>
    <xdr:ext cx="599010" cy="259045"/>
    <xdr:sp macro="" textlink="">
      <xdr:nvSpPr>
        <xdr:cNvPr id="483" name="テキスト ボックス 482"/>
        <xdr:cNvSpPr txBox="1"/>
      </xdr:nvSpPr>
      <xdr:spPr>
        <a:xfrm>
          <a:off x="6672795" y="1679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19711</xdr:rowOff>
    </xdr:from>
    <xdr:to>
      <xdr:col>85</xdr:col>
      <xdr:colOff>127000</xdr:colOff>
      <xdr:row>39</xdr:row>
      <xdr:rowOff>51271</xdr:rowOff>
    </xdr:to>
    <xdr:cxnSp macro="">
      <xdr:nvCxnSpPr>
        <xdr:cNvPr id="514" name="直線コネクタ 513"/>
        <xdr:cNvCxnSpPr/>
      </xdr:nvCxnSpPr>
      <xdr:spPr>
        <a:xfrm flipV="1">
          <a:off x="15481300" y="6706261"/>
          <a:ext cx="8382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51271</xdr:rowOff>
    </xdr:from>
    <xdr:to>
      <xdr:col>81</xdr:col>
      <xdr:colOff>50800</xdr:colOff>
      <xdr:row>39</xdr:row>
      <xdr:rowOff>71136</xdr:rowOff>
    </xdr:to>
    <xdr:cxnSp macro="">
      <xdr:nvCxnSpPr>
        <xdr:cNvPr id="517" name="直線コネクタ 516"/>
        <xdr:cNvCxnSpPr/>
      </xdr:nvCxnSpPr>
      <xdr:spPr>
        <a:xfrm flipV="1">
          <a:off x="14592300" y="6737821"/>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63762</xdr:rowOff>
    </xdr:from>
    <xdr:to>
      <xdr:col>76</xdr:col>
      <xdr:colOff>114300</xdr:colOff>
      <xdr:row>39</xdr:row>
      <xdr:rowOff>71136</xdr:rowOff>
    </xdr:to>
    <xdr:cxnSp macro="">
      <xdr:nvCxnSpPr>
        <xdr:cNvPr id="520" name="直線コネクタ 519"/>
        <xdr:cNvCxnSpPr/>
      </xdr:nvCxnSpPr>
      <xdr:spPr>
        <a:xfrm>
          <a:off x="13703300" y="6750312"/>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52819</xdr:rowOff>
    </xdr:from>
    <xdr:to>
      <xdr:col>71</xdr:col>
      <xdr:colOff>177800</xdr:colOff>
      <xdr:row>39</xdr:row>
      <xdr:rowOff>63762</xdr:rowOff>
    </xdr:to>
    <xdr:cxnSp macro="">
      <xdr:nvCxnSpPr>
        <xdr:cNvPr id="523" name="直線コネクタ 522"/>
        <xdr:cNvCxnSpPr/>
      </xdr:nvCxnSpPr>
      <xdr:spPr>
        <a:xfrm>
          <a:off x="12814300" y="6739369"/>
          <a:ext cx="889000"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140361</xdr:rowOff>
    </xdr:from>
    <xdr:to>
      <xdr:col>85</xdr:col>
      <xdr:colOff>177800</xdr:colOff>
      <xdr:row>39</xdr:row>
      <xdr:rowOff>70511</xdr:rowOff>
    </xdr:to>
    <xdr:sp macro="" textlink="">
      <xdr:nvSpPr>
        <xdr:cNvPr id="533" name="楕円 532"/>
        <xdr:cNvSpPr/>
      </xdr:nvSpPr>
      <xdr:spPr>
        <a:xfrm>
          <a:off x="16268700" y="66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55288</xdr:rowOff>
    </xdr:from>
    <xdr:ext cx="534377" cy="259045"/>
    <xdr:sp macro="" textlink="">
      <xdr:nvSpPr>
        <xdr:cNvPr id="534" name="消防費該当値テキスト"/>
        <xdr:cNvSpPr txBox="1"/>
      </xdr:nvSpPr>
      <xdr:spPr>
        <a:xfrm>
          <a:off x="16370300" y="65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xdr:rowOff>
    </xdr:from>
    <xdr:to>
      <xdr:col>81</xdr:col>
      <xdr:colOff>101600</xdr:colOff>
      <xdr:row>39</xdr:row>
      <xdr:rowOff>102071</xdr:rowOff>
    </xdr:to>
    <xdr:sp macro="" textlink="">
      <xdr:nvSpPr>
        <xdr:cNvPr id="535" name="楕円 534"/>
        <xdr:cNvSpPr/>
      </xdr:nvSpPr>
      <xdr:spPr>
        <a:xfrm>
          <a:off x="15430500" y="66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93198</xdr:rowOff>
    </xdr:from>
    <xdr:ext cx="534377" cy="259045"/>
    <xdr:sp macro="" textlink="">
      <xdr:nvSpPr>
        <xdr:cNvPr id="536" name="テキスト ボックス 535"/>
        <xdr:cNvSpPr txBox="1"/>
      </xdr:nvSpPr>
      <xdr:spPr>
        <a:xfrm>
          <a:off x="15214111" y="67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20336</xdr:rowOff>
    </xdr:from>
    <xdr:to>
      <xdr:col>76</xdr:col>
      <xdr:colOff>165100</xdr:colOff>
      <xdr:row>39</xdr:row>
      <xdr:rowOff>121936</xdr:rowOff>
    </xdr:to>
    <xdr:sp macro="" textlink="">
      <xdr:nvSpPr>
        <xdr:cNvPr id="537" name="楕円 536"/>
        <xdr:cNvSpPr/>
      </xdr:nvSpPr>
      <xdr:spPr>
        <a:xfrm>
          <a:off x="14541500" y="67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113063</xdr:rowOff>
    </xdr:from>
    <xdr:ext cx="469744" cy="259045"/>
    <xdr:sp macro="" textlink="">
      <xdr:nvSpPr>
        <xdr:cNvPr id="538" name="テキスト ボックス 537"/>
        <xdr:cNvSpPr txBox="1"/>
      </xdr:nvSpPr>
      <xdr:spPr>
        <a:xfrm>
          <a:off x="14357428" y="679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12962</xdr:rowOff>
    </xdr:from>
    <xdr:to>
      <xdr:col>72</xdr:col>
      <xdr:colOff>38100</xdr:colOff>
      <xdr:row>39</xdr:row>
      <xdr:rowOff>114562</xdr:rowOff>
    </xdr:to>
    <xdr:sp macro="" textlink="">
      <xdr:nvSpPr>
        <xdr:cNvPr id="539" name="楕円 538"/>
        <xdr:cNvSpPr/>
      </xdr:nvSpPr>
      <xdr:spPr>
        <a:xfrm>
          <a:off x="13652500" y="6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105689</xdr:rowOff>
    </xdr:from>
    <xdr:ext cx="534377" cy="259045"/>
    <xdr:sp macro="" textlink="">
      <xdr:nvSpPr>
        <xdr:cNvPr id="540" name="テキスト ボックス 539"/>
        <xdr:cNvSpPr txBox="1"/>
      </xdr:nvSpPr>
      <xdr:spPr>
        <a:xfrm>
          <a:off x="13436111" y="67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2019</xdr:rowOff>
    </xdr:from>
    <xdr:to>
      <xdr:col>67</xdr:col>
      <xdr:colOff>101600</xdr:colOff>
      <xdr:row>39</xdr:row>
      <xdr:rowOff>103619</xdr:rowOff>
    </xdr:to>
    <xdr:sp macro="" textlink="">
      <xdr:nvSpPr>
        <xdr:cNvPr id="541" name="楕円 540"/>
        <xdr:cNvSpPr/>
      </xdr:nvSpPr>
      <xdr:spPr>
        <a:xfrm>
          <a:off x="12763500" y="66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94746</xdr:rowOff>
    </xdr:from>
    <xdr:ext cx="534377" cy="259045"/>
    <xdr:sp macro="" textlink="">
      <xdr:nvSpPr>
        <xdr:cNvPr id="542" name="テキスト ボックス 541"/>
        <xdr:cNvSpPr txBox="1"/>
      </xdr:nvSpPr>
      <xdr:spPr>
        <a:xfrm>
          <a:off x="12547111" y="67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77681</xdr:rowOff>
    </xdr:from>
    <xdr:to>
      <xdr:col>85</xdr:col>
      <xdr:colOff>127000</xdr:colOff>
      <xdr:row>54</xdr:row>
      <xdr:rowOff>10157</xdr:rowOff>
    </xdr:to>
    <xdr:cxnSp macro="">
      <xdr:nvCxnSpPr>
        <xdr:cNvPr id="569" name="直線コネクタ 568"/>
        <xdr:cNvCxnSpPr/>
      </xdr:nvCxnSpPr>
      <xdr:spPr>
        <a:xfrm flipV="1">
          <a:off x="15481300" y="9164531"/>
          <a:ext cx="838200" cy="10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10157</xdr:rowOff>
    </xdr:from>
    <xdr:to>
      <xdr:col>81</xdr:col>
      <xdr:colOff>50800</xdr:colOff>
      <xdr:row>54</xdr:row>
      <xdr:rowOff>159732</xdr:rowOff>
    </xdr:to>
    <xdr:cxnSp macro="">
      <xdr:nvCxnSpPr>
        <xdr:cNvPr id="572" name="直線コネクタ 571"/>
        <xdr:cNvCxnSpPr/>
      </xdr:nvCxnSpPr>
      <xdr:spPr>
        <a:xfrm flipV="1">
          <a:off x="14592300" y="9268457"/>
          <a:ext cx="889000" cy="1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159732</xdr:rowOff>
    </xdr:from>
    <xdr:to>
      <xdr:col>76</xdr:col>
      <xdr:colOff>114300</xdr:colOff>
      <xdr:row>55</xdr:row>
      <xdr:rowOff>56087</xdr:rowOff>
    </xdr:to>
    <xdr:cxnSp macro="">
      <xdr:nvCxnSpPr>
        <xdr:cNvPr id="575" name="直線コネクタ 574"/>
        <xdr:cNvCxnSpPr/>
      </xdr:nvCxnSpPr>
      <xdr:spPr>
        <a:xfrm flipV="1">
          <a:off x="13703300" y="9418032"/>
          <a:ext cx="8890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56087</xdr:rowOff>
    </xdr:from>
    <xdr:to>
      <xdr:col>71</xdr:col>
      <xdr:colOff>177800</xdr:colOff>
      <xdr:row>55</xdr:row>
      <xdr:rowOff>68621</xdr:rowOff>
    </xdr:to>
    <xdr:cxnSp macro="">
      <xdr:nvCxnSpPr>
        <xdr:cNvPr id="578" name="直線コネクタ 577"/>
        <xdr:cNvCxnSpPr/>
      </xdr:nvCxnSpPr>
      <xdr:spPr>
        <a:xfrm flipV="1">
          <a:off x="12814300" y="9485837"/>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26881</xdr:rowOff>
    </xdr:from>
    <xdr:to>
      <xdr:col>85</xdr:col>
      <xdr:colOff>177800</xdr:colOff>
      <xdr:row>53</xdr:row>
      <xdr:rowOff>128481</xdr:rowOff>
    </xdr:to>
    <xdr:sp macro="" textlink="">
      <xdr:nvSpPr>
        <xdr:cNvPr id="588" name="楕円 587"/>
        <xdr:cNvSpPr/>
      </xdr:nvSpPr>
      <xdr:spPr>
        <a:xfrm>
          <a:off x="16268700" y="91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49758</xdr:rowOff>
    </xdr:from>
    <xdr:ext cx="599010" cy="259045"/>
    <xdr:sp macro="" textlink="">
      <xdr:nvSpPr>
        <xdr:cNvPr id="589" name="教育費該当値テキスト"/>
        <xdr:cNvSpPr txBox="1"/>
      </xdr:nvSpPr>
      <xdr:spPr>
        <a:xfrm>
          <a:off x="16370300" y="896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130807</xdr:rowOff>
    </xdr:from>
    <xdr:to>
      <xdr:col>81</xdr:col>
      <xdr:colOff>101600</xdr:colOff>
      <xdr:row>54</xdr:row>
      <xdr:rowOff>60957</xdr:rowOff>
    </xdr:to>
    <xdr:sp macro="" textlink="">
      <xdr:nvSpPr>
        <xdr:cNvPr id="590" name="楕円 589"/>
        <xdr:cNvSpPr/>
      </xdr:nvSpPr>
      <xdr:spPr>
        <a:xfrm>
          <a:off x="15430500" y="9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77484</xdr:rowOff>
    </xdr:from>
    <xdr:ext cx="599010" cy="259045"/>
    <xdr:sp macro="" textlink="">
      <xdr:nvSpPr>
        <xdr:cNvPr id="591" name="テキスト ボックス 590"/>
        <xdr:cNvSpPr txBox="1"/>
      </xdr:nvSpPr>
      <xdr:spPr>
        <a:xfrm>
          <a:off x="15181795" y="89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108932</xdr:rowOff>
    </xdr:from>
    <xdr:to>
      <xdr:col>76</xdr:col>
      <xdr:colOff>165100</xdr:colOff>
      <xdr:row>55</xdr:row>
      <xdr:rowOff>39082</xdr:rowOff>
    </xdr:to>
    <xdr:sp macro="" textlink="">
      <xdr:nvSpPr>
        <xdr:cNvPr id="592" name="楕円 591"/>
        <xdr:cNvSpPr/>
      </xdr:nvSpPr>
      <xdr:spPr>
        <a:xfrm>
          <a:off x="14541500" y="93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55609</xdr:rowOff>
    </xdr:from>
    <xdr:ext cx="599010" cy="259045"/>
    <xdr:sp macro="" textlink="">
      <xdr:nvSpPr>
        <xdr:cNvPr id="593" name="テキスト ボックス 592"/>
        <xdr:cNvSpPr txBox="1"/>
      </xdr:nvSpPr>
      <xdr:spPr>
        <a:xfrm>
          <a:off x="14292795" y="91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5287</xdr:rowOff>
    </xdr:from>
    <xdr:to>
      <xdr:col>72</xdr:col>
      <xdr:colOff>38100</xdr:colOff>
      <xdr:row>55</xdr:row>
      <xdr:rowOff>106887</xdr:rowOff>
    </xdr:to>
    <xdr:sp macro="" textlink="">
      <xdr:nvSpPr>
        <xdr:cNvPr id="594" name="楕円 593"/>
        <xdr:cNvSpPr/>
      </xdr:nvSpPr>
      <xdr:spPr>
        <a:xfrm>
          <a:off x="13652500" y="94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123414</xdr:rowOff>
    </xdr:from>
    <xdr:ext cx="599010" cy="259045"/>
    <xdr:sp macro="" textlink="">
      <xdr:nvSpPr>
        <xdr:cNvPr id="595" name="テキスト ボックス 594"/>
        <xdr:cNvSpPr txBox="1"/>
      </xdr:nvSpPr>
      <xdr:spPr>
        <a:xfrm>
          <a:off x="13403795" y="921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17821</xdr:rowOff>
    </xdr:from>
    <xdr:to>
      <xdr:col>67</xdr:col>
      <xdr:colOff>101600</xdr:colOff>
      <xdr:row>55</xdr:row>
      <xdr:rowOff>119421</xdr:rowOff>
    </xdr:to>
    <xdr:sp macro="" textlink="">
      <xdr:nvSpPr>
        <xdr:cNvPr id="596" name="楕円 595"/>
        <xdr:cNvSpPr/>
      </xdr:nvSpPr>
      <xdr:spPr>
        <a:xfrm>
          <a:off x="12763500" y="94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135948</xdr:rowOff>
    </xdr:from>
    <xdr:ext cx="599010" cy="259045"/>
    <xdr:sp macro="" textlink="">
      <xdr:nvSpPr>
        <xdr:cNvPr id="597" name="テキスト ボックス 596"/>
        <xdr:cNvSpPr txBox="1"/>
      </xdr:nvSpPr>
      <xdr:spPr>
        <a:xfrm>
          <a:off x="12514795" y="922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44236</xdr:rowOff>
    </xdr:from>
    <xdr:to>
      <xdr:col>85</xdr:col>
      <xdr:colOff>127000</xdr:colOff>
      <xdr:row>79</xdr:row>
      <xdr:rowOff>44439</xdr:rowOff>
    </xdr:to>
    <xdr:cxnSp macro="">
      <xdr:nvCxnSpPr>
        <xdr:cNvPr id="626" name="直線コネクタ 625"/>
        <xdr:cNvCxnSpPr/>
      </xdr:nvCxnSpPr>
      <xdr:spPr>
        <a:xfrm>
          <a:off x="15481300" y="13588786"/>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42937</xdr:rowOff>
    </xdr:from>
    <xdr:to>
      <xdr:col>81</xdr:col>
      <xdr:colOff>50800</xdr:colOff>
      <xdr:row>79</xdr:row>
      <xdr:rowOff>44236</xdr:rowOff>
    </xdr:to>
    <xdr:cxnSp macro="">
      <xdr:nvCxnSpPr>
        <xdr:cNvPr id="629" name="直線コネクタ 628"/>
        <xdr:cNvCxnSpPr/>
      </xdr:nvCxnSpPr>
      <xdr:spPr>
        <a:xfrm>
          <a:off x="14592300" y="13587487"/>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154437</xdr:rowOff>
    </xdr:from>
    <xdr:to>
      <xdr:col>76</xdr:col>
      <xdr:colOff>114300</xdr:colOff>
      <xdr:row>79</xdr:row>
      <xdr:rowOff>42937</xdr:rowOff>
    </xdr:to>
    <xdr:cxnSp macro="">
      <xdr:nvCxnSpPr>
        <xdr:cNvPr id="632" name="直線コネクタ 631"/>
        <xdr:cNvCxnSpPr/>
      </xdr:nvCxnSpPr>
      <xdr:spPr>
        <a:xfrm>
          <a:off x="13703300" y="1352753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154437</xdr:rowOff>
    </xdr:from>
    <xdr:to>
      <xdr:col>71</xdr:col>
      <xdr:colOff>177800</xdr:colOff>
      <xdr:row>79</xdr:row>
      <xdr:rowOff>40263</xdr:rowOff>
    </xdr:to>
    <xdr:cxnSp macro="">
      <xdr:nvCxnSpPr>
        <xdr:cNvPr id="635" name="直線コネクタ 634"/>
        <xdr:cNvCxnSpPr/>
      </xdr:nvCxnSpPr>
      <xdr:spPr>
        <a:xfrm flipV="1">
          <a:off x="12814300" y="13527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165089</xdr:rowOff>
    </xdr:from>
    <xdr:to>
      <xdr:col>85</xdr:col>
      <xdr:colOff>177800</xdr:colOff>
      <xdr:row>79</xdr:row>
      <xdr:rowOff>95239</xdr:rowOff>
    </xdr:to>
    <xdr:sp macro="" textlink="">
      <xdr:nvSpPr>
        <xdr:cNvPr id="645" name="楕円 644"/>
        <xdr:cNvSpPr/>
      </xdr:nvSpPr>
      <xdr:spPr>
        <a:xfrm>
          <a:off x="162687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80016</xdr:rowOff>
    </xdr:from>
    <xdr:ext cx="249299" cy="259045"/>
    <xdr:sp macro="" textlink="">
      <xdr:nvSpPr>
        <xdr:cNvPr id="646" name="災害復旧費該当値テキスト"/>
        <xdr:cNvSpPr txBox="1"/>
      </xdr:nvSpPr>
      <xdr:spPr>
        <a:xfrm>
          <a:off x="16370300" y="134531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164886</xdr:rowOff>
    </xdr:from>
    <xdr:to>
      <xdr:col>81</xdr:col>
      <xdr:colOff>101600</xdr:colOff>
      <xdr:row>79</xdr:row>
      <xdr:rowOff>95036</xdr:rowOff>
    </xdr:to>
    <xdr:sp macro="" textlink="">
      <xdr:nvSpPr>
        <xdr:cNvPr id="647" name="楕円 646"/>
        <xdr:cNvSpPr/>
      </xdr:nvSpPr>
      <xdr:spPr>
        <a:xfrm>
          <a:off x="15430500" y="135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86163</xdr:rowOff>
    </xdr:from>
    <xdr:ext cx="313932" cy="259045"/>
    <xdr:sp macro="" textlink="">
      <xdr:nvSpPr>
        <xdr:cNvPr id="648" name="テキスト ボックス 647"/>
        <xdr:cNvSpPr txBox="1"/>
      </xdr:nvSpPr>
      <xdr:spPr>
        <a:xfrm>
          <a:off x="15324333" y="13630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163587</xdr:rowOff>
    </xdr:from>
    <xdr:to>
      <xdr:col>76</xdr:col>
      <xdr:colOff>165100</xdr:colOff>
      <xdr:row>79</xdr:row>
      <xdr:rowOff>93737</xdr:rowOff>
    </xdr:to>
    <xdr:sp macro="" textlink="">
      <xdr:nvSpPr>
        <xdr:cNvPr id="649" name="楕円 648"/>
        <xdr:cNvSpPr/>
      </xdr:nvSpPr>
      <xdr:spPr>
        <a:xfrm>
          <a:off x="145415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84864</xdr:rowOff>
    </xdr:from>
    <xdr:ext cx="378565" cy="259045"/>
    <xdr:sp macro="" textlink="">
      <xdr:nvSpPr>
        <xdr:cNvPr id="650" name="テキスト ボックス 649"/>
        <xdr:cNvSpPr txBox="1"/>
      </xdr:nvSpPr>
      <xdr:spPr>
        <a:xfrm>
          <a:off x="14403017" y="1362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103637</xdr:rowOff>
    </xdr:from>
    <xdr:to>
      <xdr:col>72</xdr:col>
      <xdr:colOff>38100</xdr:colOff>
      <xdr:row>79</xdr:row>
      <xdr:rowOff>33787</xdr:rowOff>
    </xdr:to>
    <xdr:sp macro="" textlink="">
      <xdr:nvSpPr>
        <xdr:cNvPr id="651" name="楕円 650"/>
        <xdr:cNvSpPr/>
      </xdr:nvSpPr>
      <xdr:spPr>
        <a:xfrm>
          <a:off x="13652500" y="134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50314</xdr:rowOff>
    </xdr:from>
    <xdr:ext cx="534377" cy="259045"/>
    <xdr:sp macro="" textlink="">
      <xdr:nvSpPr>
        <xdr:cNvPr id="652" name="テキスト ボックス 651"/>
        <xdr:cNvSpPr txBox="1"/>
      </xdr:nvSpPr>
      <xdr:spPr>
        <a:xfrm>
          <a:off x="13436111" y="132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160913</xdr:rowOff>
    </xdr:from>
    <xdr:to>
      <xdr:col>67</xdr:col>
      <xdr:colOff>101600</xdr:colOff>
      <xdr:row>79</xdr:row>
      <xdr:rowOff>91063</xdr:rowOff>
    </xdr:to>
    <xdr:sp macro="" textlink="">
      <xdr:nvSpPr>
        <xdr:cNvPr id="653" name="楕円 652"/>
        <xdr:cNvSpPr/>
      </xdr:nvSpPr>
      <xdr:spPr>
        <a:xfrm>
          <a:off x="12763500" y="135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82190</xdr:rowOff>
    </xdr:from>
    <xdr:ext cx="469744" cy="259045"/>
    <xdr:sp macro="" textlink="">
      <xdr:nvSpPr>
        <xdr:cNvPr id="654" name="テキスト ボックス 653"/>
        <xdr:cNvSpPr txBox="1"/>
      </xdr:nvSpPr>
      <xdr:spPr>
        <a:xfrm>
          <a:off x="12579428" y="136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77115</xdr:rowOff>
    </xdr:from>
    <xdr:to>
      <xdr:col>85</xdr:col>
      <xdr:colOff>127000</xdr:colOff>
      <xdr:row>97</xdr:row>
      <xdr:rowOff>101961</xdr:rowOff>
    </xdr:to>
    <xdr:cxnSp macro="">
      <xdr:nvCxnSpPr>
        <xdr:cNvPr id="683" name="直線コネクタ 682"/>
        <xdr:cNvCxnSpPr/>
      </xdr:nvCxnSpPr>
      <xdr:spPr>
        <a:xfrm>
          <a:off x="15481300" y="16707765"/>
          <a:ext cx="8382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77115</xdr:rowOff>
    </xdr:from>
    <xdr:to>
      <xdr:col>81</xdr:col>
      <xdr:colOff>50800</xdr:colOff>
      <xdr:row>97</xdr:row>
      <xdr:rowOff>171236</xdr:rowOff>
    </xdr:to>
    <xdr:cxnSp macro="">
      <xdr:nvCxnSpPr>
        <xdr:cNvPr id="686" name="直線コネクタ 685"/>
        <xdr:cNvCxnSpPr/>
      </xdr:nvCxnSpPr>
      <xdr:spPr>
        <a:xfrm flipV="1">
          <a:off x="14592300" y="16707765"/>
          <a:ext cx="8890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152025</xdr:rowOff>
    </xdr:from>
    <xdr:to>
      <xdr:col>76</xdr:col>
      <xdr:colOff>114300</xdr:colOff>
      <xdr:row>97</xdr:row>
      <xdr:rowOff>171236</xdr:rowOff>
    </xdr:to>
    <xdr:cxnSp macro="">
      <xdr:nvCxnSpPr>
        <xdr:cNvPr id="689" name="直線コネクタ 688"/>
        <xdr:cNvCxnSpPr/>
      </xdr:nvCxnSpPr>
      <xdr:spPr>
        <a:xfrm>
          <a:off x="13703300" y="16782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152025</xdr:rowOff>
    </xdr:from>
    <xdr:to>
      <xdr:col>71</xdr:col>
      <xdr:colOff>177800</xdr:colOff>
      <xdr:row>98</xdr:row>
      <xdr:rowOff>11835</xdr:rowOff>
    </xdr:to>
    <xdr:cxnSp macro="">
      <xdr:nvCxnSpPr>
        <xdr:cNvPr id="692" name="直線コネクタ 691"/>
        <xdr:cNvCxnSpPr/>
      </xdr:nvCxnSpPr>
      <xdr:spPr>
        <a:xfrm flipV="1">
          <a:off x="12814300" y="16782675"/>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51161</xdr:rowOff>
    </xdr:from>
    <xdr:to>
      <xdr:col>85</xdr:col>
      <xdr:colOff>177800</xdr:colOff>
      <xdr:row>97</xdr:row>
      <xdr:rowOff>152761</xdr:rowOff>
    </xdr:to>
    <xdr:sp macro="" textlink="">
      <xdr:nvSpPr>
        <xdr:cNvPr id="702" name="楕円 701"/>
        <xdr:cNvSpPr/>
      </xdr:nvSpPr>
      <xdr:spPr>
        <a:xfrm>
          <a:off x="16268700" y="166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74038</xdr:rowOff>
    </xdr:from>
    <xdr:ext cx="599010" cy="259045"/>
    <xdr:sp macro="" textlink="">
      <xdr:nvSpPr>
        <xdr:cNvPr id="703" name="公債費該当値テキスト"/>
        <xdr:cNvSpPr txBox="1"/>
      </xdr:nvSpPr>
      <xdr:spPr>
        <a:xfrm>
          <a:off x="16370300" y="165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26315</xdr:rowOff>
    </xdr:from>
    <xdr:to>
      <xdr:col>81</xdr:col>
      <xdr:colOff>101600</xdr:colOff>
      <xdr:row>97</xdr:row>
      <xdr:rowOff>127915</xdr:rowOff>
    </xdr:to>
    <xdr:sp macro="" textlink="">
      <xdr:nvSpPr>
        <xdr:cNvPr id="704" name="楕円 703"/>
        <xdr:cNvSpPr/>
      </xdr:nvSpPr>
      <xdr:spPr>
        <a:xfrm>
          <a:off x="154305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144442</xdr:rowOff>
    </xdr:from>
    <xdr:ext cx="599010" cy="259045"/>
    <xdr:sp macro="" textlink="">
      <xdr:nvSpPr>
        <xdr:cNvPr id="705" name="テキスト ボックス 704"/>
        <xdr:cNvSpPr txBox="1"/>
      </xdr:nvSpPr>
      <xdr:spPr>
        <a:xfrm>
          <a:off x="15181795" y="164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120436</xdr:rowOff>
    </xdr:from>
    <xdr:to>
      <xdr:col>76</xdr:col>
      <xdr:colOff>165100</xdr:colOff>
      <xdr:row>98</xdr:row>
      <xdr:rowOff>50586</xdr:rowOff>
    </xdr:to>
    <xdr:sp macro="" textlink="">
      <xdr:nvSpPr>
        <xdr:cNvPr id="706" name="楕円 705"/>
        <xdr:cNvSpPr/>
      </xdr:nvSpPr>
      <xdr:spPr>
        <a:xfrm>
          <a:off x="14541500" y="167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41713</xdr:rowOff>
    </xdr:from>
    <xdr:ext cx="599010" cy="259045"/>
    <xdr:sp macro="" textlink="">
      <xdr:nvSpPr>
        <xdr:cNvPr id="707" name="テキスト ボックス 706"/>
        <xdr:cNvSpPr txBox="1"/>
      </xdr:nvSpPr>
      <xdr:spPr>
        <a:xfrm>
          <a:off x="14292795" y="168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101225</xdr:rowOff>
    </xdr:from>
    <xdr:to>
      <xdr:col>72</xdr:col>
      <xdr:colOff>38100</xdr:colOff>
      <xdr:row>98</xdr:row>
      <xdr:rowOff>31375</xdr:rowOff>
    </xdr:to>
    <xdr:sp macro="" textlink="">
      <xdr:nvSpPr>
        <xdr:cNvPr id="708" name="楕円 707"/>
        <xdr:cNvSpPr/>
      </xdr:nvSpPr>
      <xdr:spPr>
        <a:xfrm>
          <a:off x="13652500" y="16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22502</xdr:rowOff>
    </xdr:from>
    <xdr:ext cx="599010" cy="259045"/>
    <xdr:sp macro="" textlink="">
      <xdr:nvSpPr>
        <xdr:cNvPr id="709" name="テキスト ボックス 708"/>
        <xdr:cNvSpPr txBox="1"/>
      </xdr:nvSpPr>
      <xdr:spPr>
        <a:xfrm>
          <a:off x="13403795" y="168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132485</xdr:rowOff>
    </xdr:from>
    <xdr:to>
      <xdr:col>67</xdr:col>
      <xdr:colOff>101600</xdr:colOff>
      <xdr:row>98</xdr:row>
      <xdr:rowOff>62635</xdr:rowOff>
    </xdr:to>
    <xdr:sp macro="" textlink="">
      <xdr:nvSpPr>
        <xdr:cNvPr id="710" name="楕円 709"/>
        <xdr:cNvSpPr/>
      </xdr:nvSpPr>
      <xdr:spPr>
        <a:xfrm>
          <a:off x="12763500" y="167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53762</xdr:rowOff>
    </xdr:from>
    <xdr:ext cx="599010" cy="259045"/>
    <xdr:sp macro="" textlink="">
      <xdr:nvSpPr>
        <xdr:cNvPr id="711" name="テキスト ボックス 710"/>
        <xdr:cNvSpPr txBox="1"/>
      </xdr:nvSpPr>
      <xdr:spPr>
        <a:xfrm>
          <a:off x="12514795" y="1685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402,130</a:t>
          </a:r>
          <a:r>
            <a:rPr kumimoji="1" lang="ja-JP" altLang="ja-JP" sz="1100">
              <a:solidFill>
                <a:schemeClr val="dk1"/>
              </a:solidFill>
              <a:effectLst/>
              <a:latin typeface="+mn-lt"/>
              <a:ea typeface="+mn-ea"/>
              <a:cs typeface="+mn-cs"/>
            </a:rPr>
            <a:t>円となっており、類似団体平均に比べ高い状況となっている。主な要因としては、義務教育施設整備事業等の老朽化に伴う修繕や建替え等のため普通建設費や物件費が集中していることが挙げられる。よって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208,361</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76,167</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50,000</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2,059,409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61,92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西表島から各島を接続する海底送水管が耐用年数を超過していることから、その更新費用に加え、新たに小浜島～竹富島間の敷設の構想もあることから、関連する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001;&#25919;&#35506;\&#12304;&#36001;&#25919;&#29366;&#27841;&#36039;&#26009;&#38598;&#12305;_473812_&#31481;&#23500;&#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38.299999999999997</v>
          </cell>
          <cell r="CF53">
            <v>39.700000000000003</v>
          </cell>
          <cell r="CN53">
            <v>40.200000000000003</v>
          </cell>
          <cell r="CV53">
            <v>41.5</v>
          </cell>
        </row>
        <row r="55">
          <cell r="AN55" t="str">
            <v>類似団体内平均値</v>
          </cell>
          <cell r="BX55">
            <v>0</v>
          </cell>
          <cell r="CF55">
            <v>0</v>
          </cell>
          <cell r="CN55">
            <v>0</v>
          </cell>
          <cell r="CV55">
            <v>0</v>
          </cell>
        </row>
        <row r="57">
          <cell r="BX57">
            <v>54.2</v>
          </cell>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5.4</v>
          </cell>
          <cell r="BX75">
            <v>4.7</v>
          </cell>
          <cell r="CF75">
            <v>4.3</v>
          </cell>
          <cell r="CN75">
            <v>4.8</v>
          </cell>
          <cell r="CV75">
            <v>5.0999999999999996</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G34" sqref="BG34:BU3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7108184</v>
      </c>
      <c r="BO4" s="392"/>
      <c r="BP4" s="392"/>
      <c r="BQ4" s="392"/>
      <c r="BR4" s="392"/>
      <c r="BS4" s="392"/>
      <c r="BT4" s="392"/>
      <c r="BU4" s="393"/>
      <c r="BV4" s="391">
        <v>6945050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6.3</v>
      </c>
      <c r="CU4" s="398"/>
      <c r="CV4" s="398"/>
      <c r="CW4" s="398"/>
      <c r="CX4" s="398"/>
      <c r="CY4" s="398"/>
      <c r="CZ4" s="398"/>
      <c r="DA4" s="399"/>
      <c r="DB4" s="397">
        <v>5.5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6829033</v>
      </c>
      <c r="BO5" s="429"/>
      <c r="BP5" s="429"/>
      <c r="BQ5" s="429"/>
      <c r="BR5" s="429"/>
      <c r="BS5" s="429"/>
      <c r="BT5" s="429"/>
      <c r="BU5" s="430"/>
      <c r="BV5" s="428">
        <v>6722870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86.8</v>
      </c>
      <c r="CU5" s="426"/>
      <c r="CV5" s="426"/>
      <c r="CW5" s="426"/>
      <c r="CX5" s="426"/>
      <c r="CY5" s="426"/>
      <c r="CZ5" s="426"/>
      <c r="DA5" s="427"/>
      <c r="DB5" s="425">
        <v>84.6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279151</v>
      </c>
      <c r="BO6" s="429"/>
      <c r="BP6" s="429"/>
      <c r="BQ6" s="429"/>
      <c r="BR6" s="429"/>
      <c r="BS6" s="429"/>
      <c r="BT6" s="429"/>
      <c r="BU6" s="430"/>
      <c r="BV6" s="428">
        <v>222180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90.2</v>
      </c>
      <c r="CU6" s="466"/>
      <c r="CV6" s="466"/>
      <c r="CW6" s="466"/>
      <c r="CX6" s="466"/>
      <c r="CY6" s="466"/>
      <c r="CZ6" s="466"/>
      <c r="DA6" s="467"/>
      <c r="DB6" s="465">
        <v>88.1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70790</v>
      </c>
      <c r="BO7" s="429"/>
      <c r="BP7" s="429"/>
      <c r="BQ7" s="429"/>
      <c r="BR7" s="429"/>
      <c r="BS7" s="429"/>
      <c r="BT7" s="429"/>
      <c r="BU7" s="430"/>
      <c r="BV7" s="428">
        <v>39986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3325913</v>
      </c>
      <c r="CU7" s="429"/>
      <c r="CV7" s="429"/>
      <c r="CW7" s="429"/>
      <c r="CX7" s="429"/>
      <c r="CY7" s="429"/>
      <c r="CZ7" s="429"/>
      <c r="DA7" s="430"/>
      <c r="DB7" s="428">
        <v>3308109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208361</v>
      </c>
      <c r="BO8" s="429"/>
      <c r="BP8" s="429"/>
      <c r="BQ8" s="429"/>
      <c r="BR8" s="429"/>
      <c r="BS8" s="429"/>
      <c r="BT8" s="429"/>
      <c r="BU8" s="430"/>
      <c r="BV8" s="428">
        <v>182194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0.16</v>
      </c>
      <c r="CU8" s="469"/>
      <c r="CV8" s="469"/>
      <c r="CW8" s="469"/>
      <c r="CX8" s="469"/>
      <c r="CY8" s="469"/>
      <c r="CZ8" s="469"/>
      <c r="DA8" s="470"/>
      <c r="DB8" s="468">
        <v>0.16</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3998</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26167</v>
      </c>
      <c r="BO9" s="429"/>
      <c r="BP9" s="429"/>
      <c r="BQ9" s="429"/>
      <c r="BR9" s="429"/>
      <c r="BS9" s="429"/>
      <c r="BT9" s="429"/>
      <c r="BU9" s="430"/>
      <c r="BV9" s="428">
        <v>-176484</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16.3</v>
      </c>
      <c r="CU9" s="426"/>
      <c r="CV9" s="426"/>
      <c r="CW9" s="426"/>
      <c r="CX9" s="426"/>
      <c r="CY9" s="426"/>
      <c r="CZ9" s="426"/>
      <c r="DA9" s="427"/>
      <c r="DB9" s="425">
        <v>16.100000000000001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3859</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50000</v>
      </c>
      <c r="BO10" s="429"/>
      <c r="BP10" s="429"/>
      <c r="BQ10" s="429"/>
      <c r="BR10" s="429"/>
      <c r="BS10" s="429"/>
      <c r="BT10" s="429"/>
      <c r="BU10" s="430"/>
      <c r="BV10" s="428">
        <v>300000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77773</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4343</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4289</v>
      </c>
      <c r="S13" s="510"/>
      <c r="T13" s="510"/>
      <c r="U13" s="510"/>
      <c r="V13" s="511"/>
      <c r="W13" s="444" t="s">
        <v>140</v>
      </c>
      <c r="X13" s="445"/>
      <c r="Y13" s="445"/>
      <c r="Z13" s="445"/>
      <c r="AA13" s="445"/>
      <c r="AB13" s="435"/>
      <c r="AC13" s="479">
        <v>349</v>
      </c>
      <c r="AD13" s="480"/>
      <c r="AE13" s="480"/>
      <c r="AF13" s="480"/>
      <c r="AG13" s="519"/>
      <c r="AH13" s="479">
        <v>407</v>
      </c>
      <c r="AI13" s="480"/>
      <c r="AJ13" s="480"/>
      <c r="AK13" s="480"/>
      <c r="AL13" s="481"/>
      <c r="AM13" s="457" t="s">
        <v>141</v>
      </c>
      <c r="AN13" s="458"/>
      <c r="AO13" s="458"/>
      <c r="AP13" s="458"/>
      <c r="AQ13" s="458"/>
      <c r="AR13" s="458"/>
      <c r="AS13" s="458"/>
      <c r="AT13" s="459"/>
      <c r="AU13" s="460" t="s">
        <v>119</v>
      </c>
      <c r="AV13" s="461"/>
      <c r="AW13" s="461"/>
      <c r="AX13" s="461"/>
      <c r="AY13" s="462" t="s">
        <v>142</v>
      </c>
      <c r="AZ13" s="463"/>
      <c r="BA13" s="463"/>
      <c r="BB13" s="463"/>
      <c r="BC13" s="463"/>
      <c r="BD13" s="463"/>
      <c r="BE13" s="463"/>
      <c r="BF13" s="463"/>
      <c r="BG13" s="463"/>
      <c r="BH13" s="463"/>
      <c r="BI13" s="463"/>
      <c r="BJ13" s="463"/>
      <c r="BK13" s="463"/>
      <c r="BL13" s="463"/>
      <c r="BM13" s="464"/>
      <c r="BN13" s="428">
        <v>76167</v>
      </c>
      <c r="BO13" s="429"/>
      <c r="BP13" s="429"/>
      <c r="BQ13" s="429"/>
      <c r="BR13" s="429"/>
      <c r="BS13" s="429"/>
      <c r="BT13" s="429"/>
      <c r="BU13" s="430"/>
      <c r="BV13" s="428">
        <v>201289</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5.0999999999999996</v>
      </c>
      <c r="CU13" s="426"/>
      <c r="CV13" s="426"/>
      <c r="CW13" s="426"/>
      <c r="CX13" s="426"/>
      <c r="CY13" s="426"/>
      <c r="CZ13" s="426"/>
      <c r="DA13" s="427"/>
      <c r="DB13" s="425">
        <v>4.8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4270</v>
      </c>
      <c r="S14" s="510"/>
      <c r="T14" s="510"/>
      <c r="U14" s="510"/>
      <c r="V14" s="511"/>
      <c r="W14" s="418"/>
      <c r="X14" s="419"/>
      <c r="Y14" s="419"/>
      <c r="Z14" s="419"/>
      <c r="AA14" s="419"/>
      <c r="AB14" s="408"/>
      <c r="AC14" s="512">
        <v>16.5</v>
      </c>
      <c r="AD14" s="513"/>
      <c r="AE14" s="513"/>
      <c r="AF14" s="513"/>
      <c r="AG14" s="514"/>
      <c r="AH14" s="512">
        <v>19.100000000000001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129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4229</v>
      </c>
      <c r="S15" s="510"/>
      <c r="T15" s="510"/>
      <c r="U15" s="510"/>
      <c r="V15" s="511"/>
      <c r="W15" s="444" t="s">
        <v>147</v>
      </c>
      <c r="X15" s="445"/>
      <c r="Y15" s="445"/>
      <c r="Z15" s="445"/>
      <c r="AA15" s="445"/>
      <c r="AB15" s="435"/>
      <c r="AC15" s="479">
        <v>112</v>
      </c>
      <c r="AD15" s="480"/>
      <c r="AE15" s="480"/>
      <c r="AF15" s="480"/>
      <c r="AG15" s="519"/>
      <c r="AH15" s="479">
        <v>150</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506314</v>
      </c>
      <c r="BO15" s="392"/>
      <c r="BP15" s="392"/>
      <c r="BQ15" s="392"/>
      <c r="BR15" s="392"/>
      <c r="BS15" s="392"/>
      <c r="BT15" s="392"/>
      <c r="BU15" s="393"/>
      <c r="BV15" s="391">
        <v>472447</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5.3</v>
      </c>
      <c r="AD16" s="513"/>
      <c r="AE16" s="513"/>
      <c r="AF16" s="513"/>
      <c r="AG16" s="514"/>
      <c r="AH16" s="512">
        <v>7</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3059897</v>
      </c>
      <c r="BO16" s="429"/>
      <c r="BP16" s="429"/>
      <c r="BQ16" s="429"/>
      <c r="BR16" s="429"/>
      <c r="BS16" s="429"/>
      <c r="BT16" s="429"/>
      <c r="BU16" s="430"/>
      <c r="BV16" s="428">
        <v>3051768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1651</v>
      </c>
      <c r="AD17" s="480"/>
      <c r="AE17" s="480"/>
      <c r="AF17" s="480"/>
      <c r="AG17" s="519"/>
      <c r="AH17" s="479">
        <v>1574</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646103</v>
      </c>
      <c r="BO17" s="429"/>
      <c r="BP17" s="429"/>
      <c r="BQ17" s="429"/>
      <c r="BR17" s="429"/>
      <c r="BS17" s="429"/>
      <c r="BT17" s="429"/>
      <c r="BU17" s="430"/>
      <c r="BV17" s="428">
        <v>600543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334.4</v>
      </c>
      <c r="M18" s="541"/>
      <c r="N18" s="541"/>
      <c r="O18" s="541"/>
      <c r="P18" s="541"/>
      <c r="Q18" s="541"/>
      <c r="R18" s="542"/>
      <c r="S18" s="542"/>
      <c r="T18" s="542"/>
      <c r="U18" s="542"/>
      <c r="V18" s="543"/>
      <c r="W18" s="446"/>
      <c r="X18" s="447"/>
      <c r="Y18" s="447"/>
      <c r="Z18" s="447"/>
      <c r="AA18" s="447"/>
      <c r="AB18" s="438"/>
      <c r="AC18" s="544">
        <v>78.2</v>
      </c>
      <c r="AD18" s="545"/>
      <c r="AE18" s="545"/>
      <c r="AF18" s="545"/>
      <c r="AG18" s="546"/>
      <c r="AH18" s="544">
        <v>73.900000000000006</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2895346</v>
      </c>
      <c r="BO18" s="429"/>
      <c r="BP18" s="429"/>
      <c r="BQ18" s="429"/>
      <c r="BR18" s="429"/>
      <c r="BS18" s="429"/>
      <c r="BT18" s="429"/>
      <c r="BU18" s="430"/>
      <c r="BV18" s="428">
        <v>2837161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3848355</v>
      </c>
      <c r="BO19" s="429"/>
      <c r="BP19" s="429"/>
      <c r="BQ19" s="429"/>
      <c r="BR19" s="429"/>
      <c r="BS19" s="429"/>
      <c r="BT19" s="429"/>
      <c r="BU19" s="430"/>
      <c r="BV19" s="428">
        <v>4080066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2122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7267604</v>
      </c>
      <c r="BO23" s="429"/>
      <c r="BP23" s="429"/>
      <c r="BQ23" s="429"/>
      <c r="BR23" s="429"/>
      <c r="BS23" s="429"/>
      <c r="BT23" s="429"/>
      <c r="BU23" s="430"/>
      <c r="BV23" s="428">
        <v>6650813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7560</v>
      </c>
      <c r="R24" s="480"/>
      <c r="S24" s="480"/>
      <c r="T24" s="480"/>
      <c r="U24" s="480"/>
      <c r="V24" s="519"/>
      <c r="W24" s="578"/>
      <c r="X24" s="566"/>
      <c r="Y24" s="567"/>
      <c r="Z24" s="478" t="s">
        <v>171</v>
      </c>
      <c r="AA24" s="458"/>
      <c r="AB24" s="458"/>
      <c r="AC24" s="458"/>
      <c r="AD24" s="458"/>
      <c r="AE24" s="458"/>
      <c r="AF24" s="458"/>
      <c r="AG24" s="459"/>
      <c r="AH24" s="479">
        <v>133</v>
      </c>
      <c r="AI24" s="480"/>
      <c r="AJ24" s="480"/>
      <c r="AK24" s="480"/>
      <c r="AL24" s="519"/>
      <c r="AM24" s="479">
        <v>359100</v>
      </c>
      <c r="AN24" s="480"/>
      <c r="AO24" s="480"/>
      <c r="AP24" s="480"/>
      <c r="AQ24" s="480"/>
      <c r="AR24" s="519"/>
      <c r="AS24" s="479">
        <v>2700</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7265713</v>
      </c>
      <c r="BO24" s="429"/>
      <c r="BP24" s="429"/>
      <c r="BQ24" s="429"/>
      <c r="BR24" s="429"/>
      <c r="BS24" s="429"/>
      <c r="BT24" s="429"/>
      <c r="BU24" s="430"/>
      <c r="BV24" s="428">
        <v>6645262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6120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138</v>
      </c>
      <c r="AN25" s="480"/>
      <c r="AO25" s="480"/>
      <c r="AP25" s="480"/>
      <c r="AQ25" s="480"/>
      <c r="AR25" s="519"/>
      <c r="AS25" s="479" t="s">
        <v>128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t="s">
        <v>138</v>
      </c>
      <c r="BO25" s="392"/>
      <c r="BP25" s="392"/>
      <c r="BQ25" s="392"/>
      <c r="BR25" s="392"/>
      <c r="BS25" s="392"/>
      <c r="BT25" s="392"/>
      <c r="BU25" s="393"/>
      <c r="BV25" s="391">
        <v>522790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5750</v>
      </c>
      <c r="R26" s="480"/>
      <c r="S26" s="480"/>
      <c r="T26" s="480"/>
      <c r="U26" s="480"/>
      <c r="V26" s="519"/>
      <c r="W26" s="578"/>
      <c r="X26" s="566"/>
      <c r="Y26" s="567"/>
      <c r="Z26" s="478" t="s">
        <v>178</v>
      </c>
      <c r="AA26" s="588"/>
      <c r="AB26" s="588"/>
      <c r="AC26" s="588"/>
      <c r="AD26" s="588"/>
      <c r="AE26" s="588"/>
      <c r="AF26" s="588"/>
      <c r="AG26" s="589"/>
      <c r="AH26" s="479">
        <v>9</v>
      </c>
      <c r="AI26" s="480"/>
      <c r="AJ26" s="480"/>
      <c r="AK26" s="480"/>
      <c r="AL26" s="519"/>
      <c r="AM26" s="479">
        <v>19944</v>
      </c>
      <c r="AN26" s="480"/>
      <c r="AO26" s="480"/>
      <c r="AP26" s="480"/>
      <c r="AQ26" s="480"/>
      <c r="AR26" s="519"/>
      <c r="AS26" s="479">
        <v>2216</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3100</v>
      </c>
      <c r="R27" s="480"/>
      <c r="S27" s="480"/>
      <c r="T27" s="480"/>
      <c r="U27" s="480"/>
      <c r="V27" s="519"/>
      <c r="W27" s="578"/>
      <c r="X27" s="566"/>
      <c r="Y27" s="567"/>
      <c r="Z27" s="478" t="s">
        <v>181</v>
      </c>
      <c r="AA27" s="458"/>
      <c r="AB27" s="458"/>
      <c r="AC27" s="458"/>
      <c r="AD27" s="458"/>
      <c r="AE27" s="458"/>
      <c r="AF27" s="458"/>
      <c r="AG27" s="459"/>
      <c r="AH27" s="479">
        <v>6</v>
      </c>
      <c r="AI27" s="480"/>
      <c r="AJ27" s="480"/>
      <c r="AK27" s="480"/>
      <c r="AL27" s="519"/>
      <c r="AM27" s="479">
        <v>18258</v>
      </c>
      <c r="AN27" s="480"/>
      <c r="AO27" s="480"/>
      <c r="AP27" s="480"/>
      <c r="AQ27" s="480"/>
      <c r="AR27" s="519"/>
      <c r="AS27" s="479">
        <v>3043</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55892</v>
      </c>
      <c r="BO27" s="602"/>
      <c r="BP27" s="602"/>
      <c r="BQ27" s="602"/>
      <c r="BR27" s="602"/>
      <c r="BS27" s="602"/>
      <c r="BT27" s="602"/>
      <c r="BU27" s="603"/>
      <c r="BV27" s="601">
        <v>58042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2650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2059409</v>
      </c>
      <c r="BO28" s="392"/>
      <c r="BP28" s="392"/>
      <c r="BQ28" s="392"/>
      <c r="BR28" s="392"/>
      <c r="BS28" s="392"/>
      <c r="BT28" s="392"/>
      <c r="BU28" s="393"/>
      <c r="BV28" s="391">
        <v>2009409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10</v>
      </c>
      <c r="M29" s="480"/>
      <c r="N29" s="480"/>
      <c r="O29" s="480"/>
      <c r="P29" s="519"/>
      <c r="Q29" s="479">
        <v>2570</v>
      </c>
      <c r="R29" s="480"/>
      <c r="S29" s="480"/>
      <c r="T29" s="480"/>
      <c r="U29" s="480"/>
      <c r="V29" s="519"/>
      <c r="W29" s="579"/>
      <c r="X29" s="580"/>
      <c r="Y29" s="581"/>
      <c r="Z29" s="478" t="s">
        <v>187</v>
      </c>
      <c r="AA29" s="458"/>
      <c r="AB29" s="458"/>
      <c r="AC29" s="458"/>
      <c r="AD29" s="458"/>
      <c r="AE29" s="458"/>
      <c r="AF29" s="458"/>
      <c r="AG29" s="459"/>
      <c r="AH29" s="479">
        <v>139</v>
      </c>
      <c r="AI29" s="480"/>
      <c r="AJ29" s="480"/>
      <c r="AK29" s="480"/>
      <c r="AL29" s="519"/>
      <c r="AM29" s="479">
        <v>377358</v>
      </c>
      <c r="AN29" s="480"/>
      <c r="AO29" s="480"/>
      <c r="AP29" s="480"/>
      <c r="AQ29" s="480"/>
      <c r="AR29" s="519"/>
      <c r="AS29" s="479">
        <v>2715</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630862</v>
      </c>
      <c r="BO29" s="429"/>
      <c r="BP29" s="429"/>
      <c r="BQ29" s="429"/>
      <c r="BR29" s="429"/>
      <c r="BS29" s="429"/>
      <c r="BT29" s="429"/>
      <c r="BU29" s="430"/>
      <c r="BV29" s="428">
        <v>629962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93.6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2542852</v>
      </c>
      <c r="BO30" s="602"/>
      <c r="BP30" s="602"/>
      <c r="BQ30" s="602"/>
      <c r="BR30" s="602"/>
      <c r="BS30" s="602"/>
      <c r="BT30" s="602"/>
      <c r="BU30" s="603"/>
      <c r="BV30" s="601">
        <v>2591369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198</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5</v>
      </c>
      <c r="BX34" s="614"/>
      <c r="BY34" s="615" t="str">
        <f>IF('各会計、関係団体の財政状況及び健全化判断比率'!B68="","",'各会計、関係団体の財政状況及び健全化判断比率'!B68)</f>
        <v>沖縄県市町村自治会館管理組合</v>
      </c>
      <c r="BZ34" s="615"/>
      <c r="CA34" s="615"/>
      <c r="CB34" s="615"/>
      <c r="CC34" s="615"/>
      <c r="CD34" s="615"/>
      <c r="CE34" s="615"/>
      <c r="CF34" s="615"/>
      <c r="CG34" s="615"/>
      <c r="CH34" s="615"/>
      <c r="CI34" s="615"/>
      <c r="CJ34" s="615"/>
      <c r="CK34" s="615"/>
      <c r="CL34" s="615"/>
      <c r="CM34" s="615"/>
      <c r="CN34" s="213"/>
      <c r="CO34" s="614">
        <f>IF(CQ34="","",MAX(C34:D43,U34:V43,AM34:AN43,BE34:BF43,BW34:BX43)+1)</f>
        <v>9</v>
      </c>
      <c r="CP34" s="614"/>
      <c r="CQ34" s="615" t="str">
        <f>IF('各会計、関係団体の財政状況及び健全化判断比率'!BS7="","",'各会計、関係団体の財政状況及び健全化判断比率'!BS7)</f>
        <v>（有）ぱいぬ島海洋観光</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6</v>
      </c>
      <c r="BX35" s="614"/>
      <c r="BY35" s="615" t="str">
        <f>IF('各会計、関係団体の財政状況及び健全化判断比率'!B69="","",'各会計、関係団体の財政状況及び健全化判断比率'!B69)</f>
        <v>沖縄県市町村総合事務組合</v>
      </c>
      <c r="BZ35" s="615"/>
      <c r="CA35" s="615"/>
      <c r="CB35" s="615"/>
      <c r="CC35" s="615"/>
      <c r="CD35" s="615"/>
      <c r="CE35" s="615"/>
      <c r="CF35" s="615"/>
      <c r="CG35" s="615"/>
      <c r="CH35" s="615"/>
      <c r="CI35" s="615"/>
      <c r="CJ35" s="615"/>
      <c r="CK35" s="615"/>
      <c r="CL35" s="615"/>
      <c r="CM35" s="615"/>
      <c r="CN35" s="213"/>
      <c r="CO35" s="614">
        <f t="shared" ref="CO35:CO43" si="3">IF(CQ35="","",CO34+1)</f>
        <v>10</v>
      </c>
      <c r="CP35" s="614"/>
      <c r="CQ35" s="615" t="str">
        <f>IF('各会計、関係団体の財政状況及び健全化判断比率'!BS8="","",'各会計、関係団体の財政状況及び健全化判断比率'!BS8)</f>
        <v>八重山漁協共同組合</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7</v>
      </c>
      <c r="BX36" s="614"/>
      <c r="BY36" s="615" t="str">
        <f>IF('各会計、関係団体の財政状況及び健全化判断比率'!B70="","",'各会計、関係団体の財政状況及び健全化判断比率'!B70)</f>
        <v>八重山広域市町村圏事務組合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8</v>
      </c>
      <c r="BX37" s="614"/>
      <c r="BY37" s="615" t="str">
        <f>IF('各会計、関係団体の財政状況及び健全化判断比率'!B71="","",'各会計、関係団体の財政状況及び健全化判断比率'!B71)</f>
        <v>沖縄県後期高齢者医療広域連合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U78Epu0KSvpb7ZzI9vQy8NOv3CoOzfbgLn9DZAy+rKUBTcScsaKrSJk+F7b340kjWgKsM9rlzptA2TdoO5EmQ==" saltValue="KD6d24x2yAxrvsATM43i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BG34" sqref="BG34:BU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09" t="s">
        <v>555</v>
      </c>
      <c r="D34" s="1209"/>
      <c r="E34" s="1210"/>
      <c r="F34" s="32">
        <v>10.31</v>
      </c>
      <c r="G34" s="33">
        <v>13.07</v>
      </c>
      <c r="H34" s="33">
        <v>11.2</v>
      </c>
      <c r="I34" s="33">
        <v>5.5</v>
      </c>
      <c r="J34" s="34">
        <v>6.26</v>
      </c>
      <c r="K34" s="22"/>
      <c r="L34" s="22"/>
      <c r="M34" s="22"/>
      <c r="N34" s="22"/>
      <c r="O34" s="22"/>
      <c r="P34" s="22"/>
    </row>
    <row r="35" spans="1:16" ht="39" customHeight="1" x14ac:dyDescent="0.15">
      <c r="A35" s="22"/>
      <c r="B35" s="35"/>
      <c r="C35" s="1203" t="s">
        <v>556</v>
      </c>
      <c r="D35" s="1204"/>
      <c r="E35" s="1205"/>
      <c r="F35" s="36">
        <v>1.65</v>
      </c>
      <c r="G35" s="37">
        <v>3.6</v>
      </c>
      <c r="H35" s="37">
        <v>1.6</v>
      </c>
      <c r="I35" s="37">
        <v>2.1</v>
      </c>
      <c r="J35" s="38">
        <v>2.23</v>
      </c>
      <c r="K35" s="22"/>
      <c r="L35" s="22"/>
      <c r="M35" s="22"/>
      <c r="N35" s="22"/>
      <c r="O35" s="22"/>
      <c r="P35" s="22"/>
    </row>
    <row r="36" spans="1:16" ht="39" customHeight="1" x14ac:dyDescent="0.15">
      <c r="A36" s="22"/>
      <c r="B36" s="35"/>
      <c r="C36" s="1203" t="s">
        <v>557</v>
      </c>
      <c r="D36" s="1204"/>
      <c r="E36" s="1205"/>
      <c r="F36" s="36">
        <v>0.24</v>
      </c>
      <c r="G36" s="37">
        <v>0.73</v>
      </c>
      <c r="H36" s="37">
        <v>0.39</v>
      </c>
      <c r="I36" s="37">
        <v>0.13</v>
      </c>
      <c r="J36" s="38">
        <v>0.39</v>
      </c>
      <c r="K36" s="22"/>
      <c r="L36" s="22"/>
      <c r="M36" s="22"/>
      <c r="N36" s="22"/>
      <c r="O36" s="22"/>
      <c r="P36" s="22"/>
    </row>
    <row r="37" spans="1:16" ht="39" customHeight="1" x14ac:dyDescent="0.15">
      <c r="A37" s="22"/>
      <c r="B37" s="35"/>
      <c r="C37" s="1203" t="s">
        <v>558</v>
      </c>
      <c r="D37" s="1204"/>
      <c r="E37" s="1205"/>
      <c r="F37" s="36">
        <v>0.02</v>
      </c>
      <c r="G37" s="37">
        <v>0.02</v>
      </c>
      <c r="H37" s="37">
        <v>0.01</v>
      </c>
      <c r="I37" s="37">
        <v>0.01</v>
      </c>
      <c r="J37" s="38">
        <v>0.01</v>
      </c>
      <c r="K37" s="22"/>
      <c r="L37" s="22"/>
      <c r="M37" s="22"/>
      <c r="N37" s="22"/>
      <c r="O37" s="22"/>
      <c r="P37" s="22"/>
    </row>
    <row r="38" spans="1:16" ht="39" customHeight="1" x14ac:dyDescent="0.15">
      <c r="A38" s="22"/>
      <c r="B38" s="35"/>
      <c r="C38" s="1203"/>
      <c r="D38" s="1204"/>
      <c r="E38" s="1205"/>
      <c r="F38" s="36"/>
      <c r="G38" s="37"/>
      <c r="H38" s="37"/>
      <c r="I38" s="37"/>
      <c r="J38" s="38"/>
      <c r="K38" s="22"/>
      <c r="L38" s="22"/>
      <c r="M38" s="22"/>
      <c r="N38" s="22"/>
      <c r="O38" s="22"/>
      <c r="P38" s="22"/>
    </row>
    <row r="39" spans="1:16" ht="39" customHeight="1" x14ac:dyDescent="0.15">
      <c r="A39" s="22"/>
      <c r="B39" s="35"/>
      <c r="C39" s="1203"/>
      <c r="D39" s="1204"/>
      <c r="E39" s="1205"/>
      <c r="F39" s="36"/>
      <c r="G39" s="37"/>
      <c r="H39" s="37"/>
      <c r="I39" s="37"/>
      <c r="J39" s="38"/>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559</v>
      </c>
      <c r="D42" s="1204"/>
      <c r="E42" s="1205"/>
      <c r="F42" s="36" t="s">
        <v>508</v>
      </c>
      <c r="G42" s="37" t="s">
        <v>508</v>
      </c>
      <c r="H42" s="37" t="s">
        <v>508</v>
      </c>
      <c r="I42" s="37" t="s">
        <v>508</v>
      </c>
      <c r="J42" s="38" t="s">
        <v>508</v>
      </c>
      <c r="K42" s="22"/>
      <c r="L42" s="22"/>
      <c r="M42" s="22"/>
      <c r="N42" s="22"/>
      <c r="O42" s="22"/>
      <c r="P42" s="22"/>
    </row>
    <row r="43" spans="1:16" ht="39" customHeight="1" thickBot="1" x14ac:dyDescent="0.2">
      <c r="A43" s="22"/>
      <c r="B43" s="40"/>
      <c r="C43" s="1206" t="s">
        <v>560</v>
      </c>
      <c r="D43" s="1207"/>
      <c r="E43" s="1208"/>
      <c r="F43" s="41">
        <v>6.58</v>
      </c>
      <c r="G43" s="42">
        <v>1.2</v>
      </c>
      <c r="H43" s="42">
        <v>0.74</v>
      </c>
      <c r="I43" s="42">
        <v>0.41</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cUjveljWT2edDwdejb5MHaV6sv/X+jsq3VlpK8c9g0Q5pHC4azG8wGkdY38X+RHx2t1kgQdDOwnynVx2UCg==" saltValue="D9n326oVpAinJw13rQbP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51" zoomScaleSheetLayoutView="55" workbookViewId="0">
      <selection activeCell="BG34" sqref="BG34:BU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429</v>
      </c>
      <c r="L45" s="60">
        <v>448</v>
      </c>
      <c r="M45" s="60">
        <v>484</v>
      </c>
      <c r="N45" s="60">
        <v>695</v>
      </c>
      <c r="O45" s="61">
        <v>650</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508</v>
      </c>
      <c r="L46" s="64" t="s">
        <v>508</v>
      </c>
      <c r="M46" s="64" t="s">
        <v>508</v>
      </c>
      <c r="N46" s="64" t="s">
        <v>508</v>
      </c>
      <c r="O46" s="65" t="s">
        <v>508</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508</v>
      </c>
      <c r="L47" s="64" t="s">
        <v>508</v>
      </c>
      <c r="M47" s="64" t="s">
        <v>508</v>
      </c>
      <c r="N47" s="64" t="s">
        <v>508</v>
      </c>
      <c r="O47" s="65" t="s">
        <v>508</v>
      </c>
      <c r="P47" s="48"/>
      <c r="Q47" s="48"/>
      <c r="R47" s="48"/>
      <c r="S47" s="48"/>
      <c r="T47" s="48"/>
      <c r="U47" s="48"/>
    </row>
    <row r="48" spans="1:21" ht="30.75" customHeight="1" x14ac:dyDescent="0.15">
      <c r="A48" s="48"/>
      <c r="B48" s="1213"/>
      <c r="C48" s="1214"/>
      <c r="D48" s="62"/>
      <c r="E48" s="1219" t="s">
        <v>15</v>
      </c>
      <c r="F48" s="1219"/>
      <c r="G48" s="1219"/>
      <c r="H48" s="1219"/>
      <c r="I48" s="1219"/>
      <c r="J48" s="1220"/>
      <c r="K48" s="63">
        <v>116</v>
      </c>
      <c r="L48" s="64">
        <v>85</v>
      </c>
      <c r="M48" s="64">
        <v>68</v>
      </c>
      <c r="N48" s="64">
        <v>54</v>
      </c>
      <c r="O48" s="65">
        <v>61</v>
      </c>
      <c r="P48" s="48"/>
      <c r="Q48" s="48"/>
      <c r="R48" s="48"/>
      <c r="S48" s="48"/>
      <c r="T48" s="48"/>
      <c r="U48" s="48"/>
    </row>
    <row r="49" spans="1:21" ht="30.75" customHeight="1" x14ac:dyDescent="0.15">
      <c r="A49" s="48"/>
      <c r="B49" s="1213"/>
      <c r="C49" s="1214"/>
      <c r="D49" s="62"/>
      <c r="E49" s="1219" t="s">
        <v>16</v>
      </c>
      <c r="F49" s="1219"/>
      <c r="G49" s="1219"/>
      <c r="H49" s="1219"/>
      <c r="I49" s="1219"/>
      <c r="J49" s="1220"/>
      <c r="K49" s="63" t="s">
        <v>508</v>
      </c>
      <c r="L49" s="64" t="s">
        <v>508</v>
      </c>
      <c r="M49" s="64" t="s">
        <v>508</v>
      </c>
      <c r="N49" s="64" t="s">
        <v>508</v>
      </c>
      <c r="O49" s="65" t="s">
        <v>508</v>
      </c>
      <c r="P49" s="48"/>
      <c r="Q49" s="48"/>
      <c r="R49" s="48"/>
      <c r="S49" s="48"/>
      <c r="T49" s="48"/>
      <c r="U49" s="48"/>
    </row>
    <row r="50" spans="1:21" ht="30.75" customHeight="1" x14ac:dyDescent="0.15">
      <c r="A50" s="48"/>
      <c r="B50" s="1213"/>
      <c r="C50" s="1214"/>
      <c r="D50" s="62"/>
      <c r="E50" s="1219" t="s">
        <v>17</v>
      </c>
      <c r="F50" s="1219"/>
      <c r="G50" s="1219"/>
      <c r="H50" s="1219"/>
      <c r="I50" s="1219"/>
      <c r="J50" s="1220"/>
      <c r="K50" s="63" t="s">
        <v>508</v>
      </c>
      <c r="L50" s="64" t="s">
        <v>508</v>
      </c>
      <c r="M50" s="64" t="s">
        <v>508</v>
      </c>
      <c r="N50" s="64" t="s">
        <v>508</v>
      </c>
      <c r="O50" s="65" t="s">
        <v>508</v>
      </c>
      <c r="P50" s="48"/>
      <c r="Q50" s="48"/>
      <c r="R50" s="48"/>
      <c r="S50" s="48"/>
      <c r="T50" s="48"/>
      <c r="U50" s="48"/>
    </row>
    <row r="51" spans="1:21" ht="30.75" customHeight="1" x14ac:dyDescent="0.15">
      <c r="A51" s="48"/>
      <c r="B51" s="1215"/>
      <c r="C51" s="1216"/>
      <c r="D51" s="66"/>
      <c r="E51" s="1219" t="s">
        <v>18</v>
      </c>
      <c r="F51" s="1219"/>
      <c r="G51" s="1219"/>
      <c r="H51" s="1219"/>
      <c r="I51" s="1219"/>
      <c r="J51" s="1220"/>
      <c r="K51" s="63">
        <v>0</v>
      </c>
      <c r="L51" s="64">
        <v>0</v>
      </c>
      <c r="M51" s="64" t="s">
        <v>508</v>
      </c>
      <c r="N51" s="64" t="s">
        <v>508</v>
      </c>
      <c r="O51" s="65">
        <v>0</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408</v>
      </c>
      <c r="L52" s="64">
        <v>418</v>
      </c>
      <c r="M52" s="64">
        <v>446</v>
      </c>
      <c r="N52" s="64">
        <v>568</v>
      </c>
      <c r="O52" s="65">
        <v>565</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137</v>
      </c>
      <c r="L53" s="69">
        <v>115</v>
      </c>
      <c r="M53" s="69">
        <v>106</v>
      </c>
      <c r="N53" s="69">
        <v>181</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27" t="s">
        <v>25</v>
      </c>
      <c r="C57" s="1228"/>
      <c r="D57" s="1231" t="s">
        <v>26</v>
      </c>
      <c r="E57" s="1232"/>
      <c r="F57" s="1232"/>
      <c r="G57" s="1232"/>
      <c r="H57" s="1232"/>
      <c r="I57" s="1232"/>
      <c r="J57" s="1233"/>
      <c r="K57" s="82" t="s">
        <v>581</v>
      </c>
      <c r="L57" s="83" t="s">
        <v>581</v>
      </c>
      <c r="M57" s="83" t="s">
        <v>581</v>
      </c>
      <c r="N57" s="83" t="s">
        <v>581</v>
      </c>
      <c r="O57" s="84" t="s">
        <v>581</v>
      </c>
    </row>
    <row r="58" spans="1:21" ht="31.5" customHeight="1" thickBot="1" x14ac:dyDescent="0.2">
      <c r="B58" s="1229"/>
      <c r="C58" s="1230"/>
      <c r="D58" s="1234" t="s">
        <v>27</v>
      </c>
      <c r="E58" s="1235"/>
      <c r="F58" s="1235"/>
      <c r="G58" s="1235"/>
      <c r="H58" s="1235"/>
      <c r="I58" s="1235"/>
      <c r="J58" s="1236"/>
      <c r="K58" s="85" t="s">
        <v>581</v>
      </c>
      <c r="L58" s="86" t="s">
        <v>581</v>
      </c>
      <c r="M58" s="86" t="s">
        <v>581</v>
      </c>
      <c r="N58" s="86" t="s">
        <v>581</v>
      </c>
      <c r="O58" s="87" t="s">
        <v>581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DkFGx4amnpHjjWzgEHCPPt5jr+dV4Y9Mryl8uXTGC37T02YVePEW8tf2vhLA1WnlcQGoxvMnWD6VR8thslDqw==" saltValue="yAK/oPz15l/rfX6Lhuzd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election activeCell="BG34" sqref="BG34:BU3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37" t="s">
        <v>30</v>
      </c>
      <c r="C41" s="1238"/>
      <c r="D41" s="101"/>
      <c r="E41" s="1243" t="s">
        <v>31</v>
      </c>
      <c r="F41" s="1243"/>
      <c r="G41" s="1243"/>
      <c r="H41" s="1244"/>
      <c r="I41" s="102">
        <v>5738</v>
      </c>
      <c r="J41" s="103">
        <v>6103</v>
      </c>
      <c r="K41" s="103">
        <v>6302</v>
      </c>
      <c r="L41" s="103">
        <v>6633</v>
      </c>
      <c r="M41" s="104">
        <v>7268</v>
      </c>
    </row>
    <row r="42" spans="2:13" ht="27.75" customHeight="1" x14ac:dyDescent="0.15">
      <c r="B42" s="1239"/>
      <c r="C42" s="1240"/>
      <c r="D42" s="105"/>
      <c r="E42" s="1245" t="s">
        <v>32</v>
      </c>
      <c r="F42" s="1245"/>
      <c r="G42" s="1245"/>
      <c r="H42" s="1246"/>
      <c r="I42" s="106" t="s">
        <v>508</v>
      </c>
      <c r="J42" s="107" t="s">
        <v>508</v>
      </c>
      <c r="K42" s="107" t="s">
        <v>508</v>
      </c>
      <c r="L42" s="107" t="s">
        <v>508</v>
      </c>
      <c r="M42" s="108" t="s">
        <v>508</v>
      </c>
    </row>
    <row r="43" spans="2:13" ht="27.75" customHeight="1" x14ac:dyDescent="0.15">
      <c r="B43" s="1239"/>
      <c r="C43" s="1240"/>
      <c r="D43" s="105"/>
      <c r="E43" s="1245" t="s">
        <v>33</v>
      </c>
      <c r="F43" s="1245"/>
      <c r="G43" s="1245"/>
      <c r="H43" s="1246"/>
      <c r="I43" s="106">
        <v>980</v>
      </c>
      <c r="J43" s="107">
        <v>873</v>
      </c>
      <c r="K43" s="107">
        <v>760</v>
      </c>
      <c r="L43" s="107">
        <v>830</v>
      </c>
      <c r="M43" s="108">
        <v>935</v>
      </c>
    </row>
    <row r="44" spans="2:13" ht="27.75" customHeight="1" x14ac:dyDescent="0.15">
      <c r="B44" s="1239"/>
      <c r="C44" s="1240"/>
      <c r="D44" s="105"/>
      <c r="E44" s="1245" t="s">
        <v>34</v>
      </c>
      <c r="F44" s="1245"/>
      <c r="G44" s="1245"/>
      <c r="H44" s="1246"/>
      <c r="I44" s="106" t="s">
        <v>508</v>
      </c>
      <c r="J44" s="107" t="s">
        <v>508</v>
      </c>
      <c r="K44" s="107" t="s">
        <v>508</v>
      </c>
      <c r="L44" s="107" t="s">
        <v>508</v>
      </c>
      <c r="M44" s="108" t="s">
        <v>508</v>
      </c>
    </row>
    <row r="45" spans="2:13" ht="27.75" customHeight="1" x14ac:dyDescent="0.15">
      <c r="B45" s="1239"/>
      <c r="C45" s="1240"/>
      <c r="D45" s="105"/>
      <c r="E45" s="1245" t="s">
        <v>35</v>
      </c>
      <c r="F45" s="1245"/>
      <c r="G45" s="1245"/>
      <c r="H45" s="1246"/>
      <c r="I45" s="106">
        <v>405</v>
      </c>
      <c r="J45" s="107">
        <v>275</v>
      </c>
      <c r="K45" s="107">
        <v>154</v>
      </c>
      <c r="L45" s="107">
        <v>18</v>
      </c>
      <c r="M45" s="108">
        <v>27</v>
      </c>
    </row>
    <row r="46" spans="2:13" ht="27.75" customHeight="1" x14ac:dyDescent="0.15">
      <c r="B46" s="1239"/>
      <c r="C46" s="1240"/>
      <c r="D46" s="109"/>
      <c r="E46" s="1245" t="s">
        <v>36</v>
      </c>
      <c r="F46" s="1245"/>
      <c r="G46" s="1245"/>
      <c r="H46" s="1246"/>
      <c r="I46" s="106">
        <v>13</v>
      </c>
      <c r="J46" s="107">
        <v>1</v>
      </c>
      <c r="K46" s="107">
        <v>9</v>
      </c>
      <c r="L46" s="107">
        <v>7</v>
      </c>
      <c r="M46" s="108">
        <v>4</v>
      </c>
    </row>
    <row r="47" spans="2:13" ht="27.75" customHeight="1" x14ac:dyDescent="0.15">
      <c r="B47" s="1239"/>
      <c r="C47" s="1240"/>
      <c r="D47" s="110"/>
      <c r="E47" s="1247" t="s">
        <v>37</v>
      </c>
      <c r="F47" s="1248"/>
      <c r="G47" s="1248"/>
      <c r="H47" s="1249"/>
      <c r="I47" s="106" t="s">
        <v>508</v>
      </c>
      <c r="J47" s="107" t="s">
        <v>508</v>
      </c>
      <c r="K47" s="107" t="s">
        <v>508</v>
      </c>
      <c r="L47" s="107" t="s">
        <v>508</v>
      </c>
      <c r="M47" s="108" t="s">
        <v>508</v>
      </c>
    </row>
    <row r="48" spans="2:13" ht="27.75" customHeight="1" x14ac:dyDescent="0.15">
      <c r="B48" s="1239"/>
      <c r="C48" s="1240"/>
      <c r="D48" s="105"/>
      <c r="E48" s="1245" t="s">
        <v>38</v>
      </c>
      <c r="F48" s="1245"/>
      <c r="G48" s="1245"/>
      <c r="H48" s="1246"/>
      <c r="I48" s="106" t="s">
        <v>508</v>
      </c>
      <c r="J48" s="107" t="s">
        <v>508</v>
      </c>
      <c r="K48" s="107" t="s">
        <v>508</v>
      </c>
      <c r="L48" s="107" t="s">
        <v>508</v>
      </c>
      <c r="M48" s="108" t="s">
        <v>508</v>
      </c>
    </row>
    <row r="49" spans="2:13" ht="27.75" customHeight="1" x14ac:dyDescent="0.15">
      <c r="B49" s="1241"/>
      <c r="C49" s="1242"/>
      <c r="D49" s="105"/>
      <c r="E49" s="1245" t="s">
        <v>39</v>
      </c>
      <c r="F49" s="1245"/>
      <c r="G49" s="1245"/>
      <c r="H49" s="1246"/>
      <c r="I49" s="106" t="s">
        <v>508</v>
      </c>
      <c r="J49" s="107" t="s">
        <v>508</v>
      </c>
      <c r="K49" s="107" t="s">
        <v>508</v>
      </c>
      <c r="L49" s="107" t="s">
        <v>508</v>
      </c>
      <c r="M49" s="108" t="s">
        <v>508</v>
      </c>
    </row>
    <row r="50" spans="2:13" ht="27.75" customHeight="1" x14ac:dyDescent="0.15">
      <c r="B50" s="1250" t="s">
        <v>40</v>
      </c>
      <c r="C50" s="1251"/>
      <c r="D50" s="111"/>
      <c r="E50" s="1245" t="s">
        <v>41</v>
      </c>
      <c r="F50" s="1245"/>
      <c r="G50" s="1245"/>
      <c r="H50" s="1246"/>
      <c r="I50" s="106">
        <v>3757</v>
      </c>
      <c r="J50" s="107">
        <v>4445</v>
      </c>
      <c r="K50" s="107">
        <v>5024</v>
      </c>
      <c r="L50" s="107">
        <v>5430</v>
      </c>
      <c r="M50" s="108">
        <v>5289</v>
      </c>
    </row>
    <row r="51" spans="2:13" ht="27.75" customHeight="1" x14ac:dyDescent="0.15">
      <c r="B51" s="1239"/>
      <c r="C51" s="1240"/>
      <c r="D51" s="105"/>
      <c r="E51" s="1245" t="s">
        <v>42</v>
      </c>
      <c r="F51" s="1245"/>
      <c r="G51" s="1245"/>
      <c r="H51" s="1246"/>
      <c r="I51" s="106">
        <v>266</v>
      </c>
      <c r="J51" s="107">
        <v>253</v>
      </c>
      <c r="K51" s="107">
        <v>704</v>
      </c>
      <c r="L51" s="107">
        <v>337</v>
      </c>
      <c r="M51" s="108">
        <v>362</v>
      </c>
    </row>
    <row r="52" spans="2:13" ht="27.75" customHeight="1" x14ac:dyDescent="0.15">
      <c r="B52" s="1241"/>
      <c r="C52" s="1242"/>
      <c r="D52" s="105"/>
      <c r="E52" s="1245" t="s">
        <v>43</v>
      </c>
      <c r="F52" s="1245"/>
      <c r="G52" s="1245"/>
      <c r="H52" s="1246"/>
      <c r="I52" s="106">
        <v>5781</v>
      </c>
      <c r="J52" s="107">
        <v>6437</v>
      </c>
      <c r="K52" s="107">
        <v>6191</v>
      </c>
      <c r="L52" s="107">
        <v>4270</v>
      </c>
      <c r="M52" s="108">
        <v>4535</v>
      </c>
    </row>
    <row r="53" spans="2:13" ht="27.75" customHeight="1" thickBot="1" x14ac:dyDescent="0.2">
      <c r="B53" s="1252" t="s">
        <v>44</v>
      </c>
      <c r="C53" s="1253"/>
      <c r="D53" s="112"/>
      <c r="E53" s="1254" t="s">
        <v>45</v>
      </c>
      <c r="F53" s="1254"/>
      <c r="G53" s="1254"/>
      <c r="H53" s="1255"/>
      <c r="I53" s="113">
        <v>-2668</v>
      </c>
      <c r="J53" s="114">
        <v>-3882</v>
      </c>
      <c r="K53" s="114">
        <v>-4695</v>
      </c>
      <c r="L53" s="114">
        <v>-2550</v>
      </c>
      <c r="M53" s="115">
        <v>-1952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QKxjQhKuLyVa8HN4Rqi09GfW4mdDmZHvGyU7qxmnt6ftMmTYV+7xaGxg5Vp7lfc5oMxBKuERi0ZR5CYQi/Vw==" saltValue="uPbpR1Y8qqOwi0ogOAOb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G34" sqref="BG34:BU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64" t="s">
        <v>48</v>
      </c>
      <c r="D55" s="1264"/>
      <c r="E55" s="1265"/>
      <c r="F55" s="127">
        <v>1709</v>
      </c>
      <c r="G55" s="127">
        <v>2009</v>
      </c>
      <c r="H55" s="128">
        <v>2059</v>
      </c>
    </row>
    <row r="56" spans="2:8" ht="52.5" customHeight="1" x14ac:dyDescent="0.15">
      <c r="B56" s="129"/>
      <c r="C56" s="1266" t="s">
        <v>49</v>
      </c>
      <c r="D56" s="1266"/>
      <c r="E56" s="1267"/>
      <c r="F56" s="130">
        <v>658</v>
      </c>
      <c r="G56" s="130">
        <v>630</v>
      </c>
      <c r="H56" s="131">
        <v>631</v>
      </c>
    </row>
    <row r="57" spans="2:8" ht="53.25" customHeight="1" x14ac:dyDescent="0.15">
      <c r="B57" s="129"/>
      <c r="C57" s="1268" t="s">
        <v>50</v>
      </c>
      <c r="D57" s="1268"/>
      <c r="E57" s="1269"/>
      <c r="F57" s="132">
        <v>2467</v>
      </c>
      <c r="G57" s="132">
        <v>2591</v>
      </c>
      <c r="H57" s="133">
        <v>2543</v>
      </c>
    </row>
    <row r="58" spans="2:8" ht="45.75" customHeight="1" x14ac:dyDescent="0.15">
      <c r="B58" s="134"/>
      <c r="C58" s="1256" t="s">
        <v>576</v>
      </c>
      <c r="D58" s="1257"/>
      <c r="E58" s="1258"/>
      <c r="F58" s="135">
        <v>1757</v>
      </c>
      <c r="G58" s="135">
        <v>1831</v>
      </c>
      <c r="H58" s="136">
        <v>1835</v>
      </c>
    </row>
    <row r="59" spans="2:8" ht="45.75" customHeight="1" x14ac:dyDescent="0.15">
      <c r="B59" s="134"/>
      <c r="C59" s="1256" t="s">
        <v>577</v>
      </c>
      <c r="D59" s="1257"/>
      <c r="E59" s="1258"/>
      <c r="F59" s="135">
        <v>252</v>
      </c>
      <c r="G59" s="135">
        <v>257</v>
      </c>
      <c r="H59" s="136">
        <v>183</v>
      </c>
    </row>
    <row r="60" spans="2:8" ht="45.75" customHeight="1" x14ac:dyDescent="0.15">
      <c r="B60" s="134"/>
      <c r="C60" s="1256" t="s">
        <v>578</v>
      </c>
      <c r="D60" s="1257"/>
      <c r="E60" s="1258"/>
      <c r="F60" s="135">
        <v>171</v>
      </c>
      <c r="G60" s="135">
        <v>176</v>
      </c>
      <c r="H60" s="136">
        <v>176</v>
      </c>
    </row>
    <row r="61" spans="2:8" ht="45.75" customHeight="1" x14ac:dyDescent="0.15">
      <c r="B61" s="134"/>
      <c r="C61" s="1256" t="s">
        <v>580</v>
      </c>
      <c r="D61" s="1257"/>
      <c r="E61" s="1258"/>
      <c r="F61" s="135">
        <v>114</v>
      </c>
      <c r="G61" s="135">
        <v>146</v>
      </c>
      <c r="H61" s="136">
        <v>157</v>
      </c>
    </row>
    <row r="62" spans="2:8" ht="45.75" customHeight="1" thickBot="1" x14ac:dyDescent="0.2">
      <c r="B62" s="137"/>
      <c r="C62" s="1259" t="s">
        <v>579</v>
      </c>
      <c r="D62" s="1260"/>
      <c r="E62" s="1261"/>
      <c r="F62" s="138">
        <v>108</v>
      </c>
      <c r="G62" s="138">
        <v>113</v>
      </c>
      <c r="H62" s="139">
        <v>113</v>
      </c>
    </row>
    <row r="63" spans="2:8" ht="52.5" customHeight="1" thickBot="1" x14ac:dyDescent="0.2">
      <c r="B63" s="140"/>
      <c r="C63" s="1262" t="s">
        <v>51</v>
      </c>
      <c r="D63" s="1262"/>
      <c r="E63" s="1263"/>
      <c r="F63" s="141">
        <v>4834</v>
      </c>
      <c r="G63" s="141">
        <v>5231</v>
      </c>
      <c r="H63" s="142">
        <v>5233</v>
      </c>
    </row>
    <row r="64" spans="2:8" ht="15" customHeight="1" x14ac:dyDescent="0.15"/>
    <row r="65" ht="0" hidden="1" customHeight="1" x14ac:dyDescent="0.15"/>
    <row r="66" ht="0" hidden="1" customHeight="1" x14ac:dyDescent="0.15"/>
  </sheetData>
  <sheetProtection algorithmName="SHA-512" hashValue="8zDspm1yjdsJiZi9hLbD573l37G8/E0+KkqTG2r/ADb5O4UyQ+PEJC1hemU8pLcQOPaaC6k+RITxFp/b4g30Pg==" saltValue="7i6CH/gUtYZByCgbeo1V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BG34" sqref="BG34:BU34"/>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583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584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585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586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550</v>
      </c>
      <c r="BQ50" s="1304"/>
      <c r="BR50" s="1304"/>
      <c r="BS50" s="1304"/>
      <c r="BT50" s="1304"/>
      <c r="BU50" s="1304"/>
      <c r="BV50" s="1304"/>
      <c r="BW50" s="1304"/>
      <c r="BX50" s="1304" t="s">
        <v>551</v>
      </c>
      <c r="BY50" s="1304"/>
      <c r="BZ50" s="1304"/>
      <c r="CA50" s="1304"/>
      <c r="CB50" s="1304"/>
      <c r="CC50" s="1304"/>
      <c r="CD50" s="1304"/>
      <c r="CE50" s="1304"/>
      <c r="CF50" s="1304" t="s">
        <v>552</v>
      </c>
      <c r="CG50" s="1304"/>
      <c r="CH50" s="1304"/>
      <c r="CI50" s="1304"/>
      <c r="CJ50" s="1304"/>
      <c r="CK50" s="1304"/>
      <c r="CL50" s="1304"/>
      <c r="CM50" s="1304"/>
      <c r="CN50" s="1304" t="s">
        <v>553</v>
      </c>
      <c r="CO50" s="1304"/>
      <c r="CP50" s="1304"/>
      <c r="CQ50" s="1304"/>
      <c r="CR50" s="1304"/>
      <c r="CS50" s="1304"/>
      <c r="CT50" s="1304"/>
      <c r="CU50" s="1304"/>
      <c r="CV50" s="1304" t="s">
        <v>554</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587</v>
      </c>
      <c r="AO51" s="1308"/>
      <c r="AP51" s="1308"/>
      <c r="AQ51" s="1308"/>
      <c r="AR51" s="1308"/>
      <c r="AS51" s="1308"/>
      <c r="AT51" s="1308"/>
      <c r="AU51" s="1308"/>
      <c r="AV51" s="1308"/>
      <c r="AW51" s="1308"/>
      <c r="AX51" s="1308"/>
      <c r="AY51" s="1308"/>
      <c r="AZ51" s="1308"/>
      <c r="BA51" s="1308"/>
      <c r="BB51" s="1308" t="s">
        <v>588</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589</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38.299999999999997</v>
      </c>
      <c r="BY53" s="1310"/>
      <c r="BZ53" s="1310"/>
      <c r="CA53" s="1310"/>
      <c r="CB53" s="1310"/>
      <c r="CC53" s="1310"/>
      <c r="CD53" s="1310"/>
      <c r="CE53" s="1310"/>
      <c r="CF53" s="1310">
        <v>39.700000000000003</v>
      </c>
      <c r="CG53" s="1310"/>
      <c r="CH53" s="1310"/>
      <c r="CI53" s="1310"/>
      <c r="CJ53" s="1310"/>
      <c r="CK53" s="1310"/>
      <c r="CL53" s="1310"/>
      <c r="CM53" s="1310"/>
      <c r="CN53" s="1310">
        <v>40.200000000000003</v>
      </c>
      <c r="CO53" s="1310"/>
      <c r="CP53" s="1310"/>
      <c r="CQ53" s="1310"/>
      <c r="CR53" s="1310"/>
      <c r="CS53" s="1310"/>
      <c r="CT53" s="1310"/>
      <c r="CU53" s="1310"/>
      <c r="CV53" s="1310">
        <v>41.5</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590</v>
      </c>
      <c r="AO55" s="1304"/>
      <c r="AP55" s="1304"/>
      <c r="AQ55" s="1304"/>
      <c r="AR55" s="1304"/>
      <c r="AS55" s="1304"/>
      <c r="AT55" s="1304"/>
      <c r="AU55" s="1304"/>
      <c r="AV55" s="1304"/>
      <c r="AW55" s="1304"/>
      <c r="AX55" s="1304"/>
      <c r="AY55" s="1304"/>
      <c r="AZ55" s="1304"/>
      <c r="BA55" s="1304"/>
      <c r="BB55" s="1308" t="s">
        <v>591</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589</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54.2</v>
      </c>
      <c r="BY57" s="1310"/>
      <c r="BZ57" s="1310"/>
      <c r="CA57" s="1310"/>
      <c r="CB57" s="1310"/>
      <c r="CC57" s="1310"/>
      <c r="CD57" s="1310"/>
      <c r="CE57" s="1310"/>
      <c r="CF57" s="1310">
        <v>56.3</v>
      </c>
      <c r="CG57" s="1310"/>
      <c r="CH57" s="1310"/>
      <c r="CI57" s="1310"/>
      <c r="CJ57" s="1310"/>
      <c r="CK57" s="1310"/>
      <c r="CL57" s="1310"/>
      <c r="CM57" s="1310"/>
      <c r="CN57" s="1310">
        <v>57.6</v>
      </c>
      <c r="CO57" s="1310"/>
      <c r="CP57" s="1310"/>
      <c r="CQ57" s="1310"/>
      <c r="CR57" s="1310"/>
      <c r="CS57" s="1310"/>
      <c r="CT57" s="1310"/>
      <c r="CU57" s="1310"/>
      <c r="CV57" s="1310">
        <v>58.7</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592</v>
      </c>
    </row>
    <row r="64" spans="1:109" x14ac:dyDescent="0.15">
      <c r="B64" s="1279"/>
      <c r="G64" s="1286"/>
      <c r="I64" s="1320"/>
      <c r="J64" s="1320"/>
      <c r="K64" s="1320"/>
      <c r="L64" s="1320"/>
      <c r="M64" s="1320"/>
      <c r="N64" s="1321"/>
      <c r="AM64" s="1286"/>
      <c r="AN64" s="1286" t="s">
        <v>584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586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550</v>
      </c>
      <c r="BQ72" s="1304"/>
      <c r="BR72" s="1304"/>
      <c r="BS72" s="1304"/>
      <c r="BT72" s="1304"/>
      <c r="BU72" s="1304"/>
      <c r="BV72" s="1304"/>
      <c r="BW72" s="1304"/>
      <c r="BX72" s="1304" t="s">
        <v>551</v>
      </c>
      <c r="BY72" s="1304"/>
      <c r="BZ72" s="1304"/>
      <c r="CA72" s="1304"/>
      <c r="CB72" s="1304"/>
      <c r="CC72" s="1304"/>
      <c r="CD72" s="1304"/>
      <c r="CE72" s="1304"/>
      <c r="CF72" s="1304" t="s">
        <v>552</v>
      </c>
      <c r="CG72" s="1304"/>
      <c r="CH72" s="1304"/>
      <c r="CI72" s="1304"/>
      <c r="CJ72" s="1304"/>
      <c r="CK72" s="1304"/>
      <c r="CL72" s="1304"/>
      <c r="CM72" s="1304"/>
      <c r="CN72" s="1304" t="s">
        <v>553</v>
      </c>
      <c r="CO72" s="1304"/>
      <c r="CP72" s="1304"/>
      <c r="CQ72" s="1304"/>
      <c r="CR72" s="1304"/>
      <c r="CS72" s="1304"/>
      <c r="CT72" s="1304"/>
      <c r="CU72" s="1304"/>
      <c r="CV72" s="1304" t="s">
        <v>554</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587</v>
      </c>
      <c r="AO73" s="1308"/>
      <c r="AP73" s="1308"/>
      <c r="AQ73" s="1308"/>
      <c r="AR73" s="1308"/>
      <c r="AS73" s="1308"/>
      <c r="AT73" s="1308"/>
      <c r="AU73" s="1308"/>
      <c r="AV73" s="1308"/>
      <c r="AW73" s="1308"/>
      <c r="AX73" s="1308"/>
      <c r="AY73" s="1308"/>
      <c r="AZ73" s="1308"/>
      <c r="BA73" s="1308"/>
      <c r="BB73" s="1308" t="s">
        <v>591</v>
      </c>
      <c r="BC73" s="1308"/>
      <c r="BD73" s="1308"/>
      <c r="BE73" s="1308"/>
      <c r="BF73" s="1308"/>
      <c r="BG73" s="1308"/>
      <c r="BH73" s="1308"/>
      <c r="BI73" s="1308"/>
      <c r="BJ73" s="1308"/>
      <c r="BK73" s="1308"/>
      <c r="BL73" s="1308"/>
      <c r="BM73" s="1308"/>
      <c r="BN73" s="1308"/>
      <c r="BO73" s="1308"/>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594</v>
      </c>
      <c r="BC75" s="1308"/>
      <c r="BD75" s="1308"/>
      <c r="BE75" s="1308"/>
      <c r="BF75" s="1308"/>
      <c r="BG75" s="1308"/>
      <c r="BH75" s="1308"/>
      <c r="BI75" s="1308"/>
      <c r="BJ75" s="1308"/>
      <c r="BK75" s="1308"/>
      <c r="BL75" s="1308"/>
      <c r="BM75" s="1308"/>
      <c r="BN75" s="1308"/>
      <c r="BO75" s="1308"/>
      <c r="BP75" s="1310">
        <v>5.4</v>
      </c>
      <c r="BQ75" s="1310"/>
      <c r="BR75" s="1310"/>
      <c r="BS75" s="1310"/>
      <c r="BT75" s="1310"/>
      <c r="BU75" s="1310"/>
      <c r="BV75" s="1310"/>
      <c r="BW75" s="1310"/>
      <c r="BX75" s="1310">
        <v>4.7</v>
      </c>
      <c r="BY75" s="1310"/>
      <c r="BZ75" s="1310"/>
      <c r="CA75" s="1310"/>
      <c r="CB75" s="1310"/>
      <c r="CC75" s="1310"/>
      <c r="CD75" s="1310"/>
      <c r="CE75" s="1310"/>
      <c r="CF75" s="1310">
        <v>4.3</v>
      </c>
      <c r="CG75" s="1310"/>
      <c r="CH75" s="1310"/>
      <c r="CI75" s="1310"/>
      <c r="CJ75" s="1310"/>
      <c r="CK75" s="1310"/>
      <c r="CL75" s="1310"/>
      <c r="CM75" s="1310"/>
      <c r="CN75" s="1310">
        <v>4.8</v>
      </c>
      <c r="CO75" s="1310"/>
      <c r="CP75" s="1310"/>
      <c r="CQ75" s="1310"/>
      <c r="CR75" s="1310"/>
      <c r="CS75" s="1310"/>
      <c r="CT75" s="1310"/>
      <c r="CU75" s="1310"/>
      <c r="CV75" s="1310">
        <v>5.0999999999999996</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590</v>
      </c>
      <c r="AO77" s="1304"/>
      <c r="AP77" s="1304"/>
      <c r="AQ77" s="1304"/>
      <c r="AR77" s="1304"/>
      <c r="AS77" s="1304"/>
      <c r="AT77" s="1304"/>
      <c r="AU77" s="1304"/>
      <c r="AV77" s="1304"/>
      <c r="AW77" s="1304"/>
      <c r="AX77" s="1304"/>
      <c r="AY77" s="1304"/>
      <c r="AZ77" s="1304"/>
      <c r="BA77" s="1304"/>
      <c r="BB77" s="1308" t="s">
        <v>591</v>
      </c>
      <c r="BC77" s="1308"/>
      <c r="BD77" s="1308"/>
      <c r="BE77" s="1308"/>
      <c r="BF77" s="1308"/>
      <c r="BG77" s="1308"/>
      <c r="BH77" s="1308"/>
      <c r="BI77" s="1308"/>
      <c r="BJ77" s="1308"/>
      <c r="BK77" s="1308"/>
      <c r="BL77" s="1308"/>
      <c r="BM77" s="1308"/>
      <c r="BN77" s="1308"/>
      <c r="BO77" s="1308"/>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594</v>
      </c>
      <c r="BC79" s="1308"/>
      <c r="BD79" s="1308"/>
      <c r="BE79" s="1308"/>
      <c r="BF79" s="1308"/>
      <c r="BG79" s="1308"/>
      <c r="BH79" s="1308"/>
      <c r="BI79" s="1308"/>
      <c r="BJ79" s="1308"/>
      <c r="BK79" s="1308"/>
      <c r="BL79" s="1308"/>
      <c r="BM79" s="1308"/>
      <c r="BN79" s="1308"/>
      <c r="BO79" s="1308"/>
      <c r="BP79" s="1310">
        <v>8.1999999999999993</v>
      </c>
      <c r="BQ79" s="1310"/>
      <c r="BR79" s="1310"/>
      <c r="BS79" s="1310"/>
      <c r="BT79" s="1310"/>
      <c r="BU79" s="1310"/>
      <c r="BV79" s="1310"/>
      <c r="BW79" s="1310"/>
      <c r="BX79" s="1310">
        <v>7.8</v>
      </c>
      <c r="BY79" s="1310"/>
      <c r="BZ79" s="1310"/>
      <c r="CA79" s="1310"/>
      <c r="CB79" s="1310"/>
      <c r="CC79" s="1310"/>
      <c r="CD79" s="1310"/>
      <c r="CE79" s="1310"/>
      <c r="CF79" s="1310">
        <v>7.4</v>
      </c>
      <c r="CG79" s="1310"/>
      <c r="CH79" s="1310"/>
      <c r="CI79" s="1310"/>
      <c r="CJ79" s="1310"/>
      <c r="CK79" s="1310"/>
      <c r="CL79" s="1310"/>
      <c r="CM79" s="1310"/>
      <c r="CN79" s="1310">
        <v>7.1</v>
      </c>
      <c r="CO79" s="1310"/>
      <c r="CP79" s="1310"/>
      <c r="CQ79" s="1310"/>
      <c r="CR79" s="1310"/>
      <c r="CS79" s="1310"/>
      <c r="CT79" s="1310"/>
      <c r="CU79" s="1310"/>
      <c r="CV79" s="1310">
        <v>7.1</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1TsiB0fwSdXewdNG6zSyK3UowPSO7MUdVvZm0xoMScId0/BbiPeiYkSh9ozmzBNoXwCkj68n9rsX2twiVqo8A==" saltValue="fCRPpYV8Nde47ZosuN7v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G34" sqref="BG34:BU3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N9s3GbkB1batRPwHq4C6qfrj41ZVf7RRyix4r36I/JWc+Z4ajsdKQ/Jdh6/UkfdETHkznUyl61OnIh8bLBIog==" saltValue="C/eU7ZYjnRAb2m/lTYDd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G34" sqref="BG34:BU3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JRhMxAB+BusPldiCvE9Q1xGCSUQEpZHOQCQQCkxB5228UUQsX0USGBPLLdsLnLbwexkc3YPkbuBB4Fzs7+dWw==" saltValue="RY/MKDjI1Go8HJ2zpAFd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989923</v>
      </c>
      <c r="E3" s="161"/>
      <c r="F3" s="162">
        <v>333013</v>
      </c>
      <c r="G3" s="163"/>
      <c r="H3" s="164"/>
    </row>
    <row r="4" spans="1:8" x14ac:dyDescent="0.15">
      <c r="A4" s="165"/>
      <c r="B4" s="166"/>
      <c r="C4" s="167"/>
      <c r="D4" s="168">
        <v>112801</v>
      </c>
      <c r="E4" s="169"/>
      <c r="F4" s="170">
        <v>126732</v>
      </c>
      <c r="G4" s="171"/>
      <c r="H4" s="172"/>
    </row>
    <row r="5" spans="1:8" x14ac:dyDescent="0.15">
      <c r="A5" s="153" t="s">
        <v>542</v>
      </c>
      <c r="B5" s="158"/>
      <c r="C5" s="159"/>
      <c r="D5" s="160">
        <v>311777</v>
      </c>
      <c r="E5" s="161"/>
      <c r="F5" s="162">
        <v>280458</v>
      </c>
      <c r="G5" s="163"/>
      <c r="H5" s="164"/>
    </row>
    <row r="6" spans="1:8" x14ac:dyDescent="0.15">
      <c r="A6" s="165"/>
      <c r="B6" s="166"/>
      <c r="C6" s="167"/>
      <c r="D6" s="168">
        <v>82935</v>
      </c>
      <c r="E6" s="169"/>
      <c r="F6" s="170">
        <v>127286</v>
      </c>
      <c r="G6" s="171"/>
      <c r="H6" s="172"/>
    </row>
    <row r="7" spans="1:8" x14ac:dyDescent="0.15">
      <c r="A7" s="153" t="s">
        <v>543</v>
      </c>
      <c r="B7" s="158"/>
      <c r="C7" s="159"/>
      <c r="D7" s="160">
        <v>380631</v>
      </c>
      <c r="E7" s="161"/>
      <c r="F7" s="162">
        <v>291945</v>
      </c>
      <c r="G7" s="163"/>
      <c r="H7" s="164"/>
    </row>
    <row r="8" spans="1:8" x14ac:dyDescent="0.15">
      <c r="A8" s="165"/>
      <c r="B8" s="166"/>
      <c r="C8" s="167"/>
      <c r="D8" s="168">
        <v>89397</v>
      </c>
      <c r="E8" s="169"/>
      <c r="F8" s="170">
        <v>127651</v>
      </c>
      <c r="G8" s="171"/>
      <c r="H8" s="172"/>
    </row>
    <row r="9" spans="1:8" x14ac:dyDescent="0.15">
      <c r="A9" s="153" t="s">
        <v>544</v>
      </c>
      <c r="B9" s="158"/>
      <c r="C9" s="159"/>
      <c r="D9" s="160">
        <v>433150</v>
      </c>
      <c r="E9" s="161"/>
      <c r="F9" s="162">
        <v>291173</v>
      </c>
      <c r="G9" s="163"/>
      <c r="H9" s="164"/>
    </row>
    <row r="10" spans="1:8" x14ac:dyDescent="0.15">
      <c r="A10" s="165"/>
      <c r="B10" s="166"/>
      <c r="C10" s="167"/>
      <c r="D10" s="168">
        <v>124207</v>
      </c>
      <c r="E10" s="169"/>
      <c r="F10" s="170">
        <v>119071</v>
      </c>
      <c r="G10" s="171"/>
      <c r="H10" s="172"/>
    </row>
    <row r="11" spans="1:8" x14ac:dyDescent="0.15">
      <c r="A11" s="153" t="s">
        <v>545</v>
      </c>
      <c r="B11" s="158"/>
      <c r="C11" s="159"/>
      <c r="D11" s="160">
        <v>431966</v>
      </c>
      <c r="E11" s="161"/>
      <c r="F11" s="162">
        <v>271581</v>
      </c>
      <c r="G11" s="163"/>
      <c r="H11" s="164"/>
    </row>
    <row r="12" spans="1:8" x14ac:dyDescent="0.15">
      <c r="A12" s="165"/>
      <c r="B12" s="166"/>
      <c r="C12" s="173"/>
      <c r="D12" s="168">
        <v>101167</v>
      </c>
      <c r="E12" s="169"/>
      <c r="F12" s="170">
        <v>117844</v>
      </c>
      <c r="G12" s="171"/>
      <c r="H12" s="172"/>
    </row>
    <row r="13" spans="1:8" x14ac:dyDescent="0.15">
      <c r="A13" s="153"/>
      <c r="B13" s="158"/>
      <c r="C13" s="174"/>
      <c r="D13" s="175">
        <v>509489</v>
      </c>
      <c r="E13" s="176"/>
      <c r="F13" s="177">
        <v>293634</v>
      </c>
      <c r="G13" s="178"/>
      <c r="H13" s="164"/>
    </row>
    <row r="14" spans="1:8" x14ac:dyDescent="0.15">
      <c r="A14" s="165"/>
      <c r="B14" s="166"/>
      <c r="C14" s="167"/>
      <c r="D14" s="168">
        <v>102101</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10.31</v>
      </c>
      <c r="C19" s="179">
        <f>ROUND(VALUE(SUBSTITUTE(実質収支比率等に係る経年分析!G$48,"▲","-")),2)</f>
        <v>13.08</v>
      </c>
      <c r="D19" s="179">
        <f>ROUND(VALUE(SUBSTITUTE(実質収支比率等に係る経年分析!H$48,"▲","-")),2)</f>
        <v>11.21</v>
      </c>
      <c r="E19" s="179">
        <f>ROUND(VALUE(SUBSTITUTE(実質収支比率等に係る経年分析!I$48,"▲","-")),2)</f>
        <v>5.51</v>
      </c>
      <c r="F19" s="179">
        <f>ROUND(VALUE(SUBSTITUTE(実質収支比率等に係る経年分析!J$48,"▲","-")),2)</f>
        <v>6.26</v>
      </c>
    </row>
    <row r="20" spans="1:11" x14ac:dyDescent="0.15">
      <c r="A20" s="179" t="s">
        <v>55</v>
      </c>
      <c r="B20" s="179">
        <f>ROUND(VALUE(SUBSTITUTE(実質収支比率等に係る経年分析!F$47,"▲","-")),2)</f>
        <v>39.9</v>
      </c>
      <c r="C20" s="179">
        <f>ROUND(VALUE(SUBSTITUTE(実質収支比率等に係る経年分析!G$47,"▲","-")),2)</f>
        <v>44.61</v>
      </c>
      <c r="D20" s="179">
        <f>ROUND(VALUE(SUBSTITUTE(実質収支比率等に係る経年分析!H$47,"▲","-")),2)</f>
        <v>53.41</v>
      </c>
      <c r="E20" s="179">
        <f>ROUND(VALUE(SUBSTITUTE(実質収支比率等に係る経年分析!I$47,"▲","-")),2)</f>
        <v>60.74</v>
      </c>
      <c r="F20" s="179">
        <f>ROUND(VALUE(SUBSTITUTE(実質収支比率等に係る経年分析!J$47,"▲","-")),2)</f>
        <v>61.92</v>
      </c>
    </row>
    <row r="21" spans="1:11" x14ac:dyDescent="0.15">
      <c r="A21" s="179" t="s">
        <v>56</v>
      </c>
      <c r="B21" s="179">
        <f>IF(ISNUMBER(VALUE(SUBSTITUTE(実質収支比率等に係る経年分析!F$49,"▲","-"))),ROUND(VALUE(SUBSTITUTE(実質収支比率等に係る経年分析!F$49,"▲","-")),2),NA())</f>
        <v>1.68</v>
      </c>
      <c r="C21" s="179">
        <f>IF(ISNUMBER(VALUE(SUBSTITUTE(実質収支比率等に係る経年分析!G$49,"▲","-"))),ROUND(VALUE(SUBSTITUTE(実質収支比率等に係る経年分析!G$49,"▲","-")),2),NA())</f>
        <v>11.63</v>
      </c>
      <c r="D21" s="179">
        <f>IF(ISNUMBER(VALUE(SUBSTITUTE(実質収支比率等に係る経年分析!H$49,"▲","-"))),ROUND(VALUE(SUBSTITUTE(実質収支比率等に係る経年分析!H$49,"▲","-")),2),NA())</f>
        <v>8.07</v>
      </c>
      <c r="E21" s="179">
        <f>IF(ISNUMBER(VALUE(SUBSTITUTE(実質収支比率等に係る経年分析!I$49,"▲","-"))),ROUND(VALUE(SUBSTITUTE(実質収支比率等に係る経年分析!I$49,"▲","-")),2),NA())</f>
        <v>6.08</v>
      </c>
      <c r="F21" s="179">
        <f>IF(ISNUMBER(VALUE(SUBSTITUTE(実質収支比率等に係る経年分析!J$49,"▲","-"))),ROUND(VALUE(SUBSTITUTE(実質収支比率等に係る経年分析!J$49,"▲","-")),2),NA())</f>
        <v>2.29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6.58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0.41</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0.39</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408</v>
      </c>
      <c r="E42" s="181"/>
      <c r="F42" s="181"/>
      <c r="G42" s="181">
        <f>'実質公債費比率（分子）の構造'!L$52</f>
        <v>418</v>
      </c>
      <c r="H42" s="181"/>
      <c r="I42" s="181"/>
      <c r="J42" s="181">
        <f>'実質公債費比率（分子）の構造'!M$52</f>
        <v>446</v>
      </c>
      <c r="K42" s="181"/>
      <c r="L42" s="181"/>
      <c r="M42" s="181">
        <f>'実質公債費比率（分子）の構造'!N$52</f>
        <v>568</v>
      </c>
      <c r="N42" s="181"/>
      <c r="O42" s="181"/>
      <c r="P42" s="181">
        <f>'実質公債費比率（分子）の構造'!O$52</f>
        <v>565</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116</v>
      </c>
      <c r="C46" s="181"/>
      <c r="D46" s="181"/>
      <c r="E46" s="181">
        <f>'実質公債費比率（分子）の構造'!L$48</f>
        <v>85</v>
      </c>
      <c r="F46" s="181"/>
      <c r="G46" s="181"/>
      <c r="H46" s="181">
        <f>'実質公債費比率（分子）の構造'!M$48</f>
        <v>68</v>
      </c>
      <c r="I46" s="181"/>
      <c r="J46" s="181"/>
      <c r="K46" s="181">
        <f>'実質公債費比率（分子）の構造'!N$48</f>
        <v>54</v>
      </c>
      <c r="L46" s="181"/>
      <c r="M46" s="181"/>
      <c r="N46" s="181">
        <f>'実質公債費比率（分子）の構造'!O$48</f>
        <v>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429</v>
      </c>
      <c r="C49" s="181"/>
      <c r="D49" s="181"/>
      <c r="E49" s="181">
        <f>'実質公債費比率（分子）の構造'!L$45</f>
        <v>448</v>
      </c>
      <c r="F49" s="181"/>
      <c r="G49" s="181"/>
      <c r="H49" s="181">
        <f>'実質公債費比率（分子）の構造'!M$45</f>
        <v>484</v>
      </c>
      <c r="I49" s="181"/>
      <c r="J49" s="181"/>
      <c r="K49" s="181">
        <f>'実質公債費比率（分子）の構造'!N$45</f>
        <v>695</v>
      </c>
      <c r="L49" s="181"/>
      <c r="M49" s="181"/>
      <c r="N49" s="181">
        <f>'実質公債費比率（分子）の構造'!O$45</f>
        <v>650</v>
      </c>
      <c r="O49" s="181"/>
      <c r="P49" s="181"/>
    </row>
    <row r="50" spans="1:16" x14ac:dyDescent="0.15">
      <c r="A50" s="181" t="s">
        <v>71</v>
      </c>
      <c r="B50" s="181" t="e">
        <f>NA()</f>
        <v>#N/A</v>
      </c>
      <c r="C50" s="181">
        <f>IF(ISNUMBER('実質公債費比率（分子）の構造'!K$53),'実質公債費比率（分子）の構造'!K$53,NA())</f>
        <v>137</v>
      </c>
      <c r="D50" s="181" t="e">
        <f>NA()</f>
        <v>#N/A</v>
      </c>
      <c r="E50" s="181" t="e">
        <f>NA()</f>
        <v>#N/A</v>
      </c>
      <c r="F50" s="181">
        <f>IF(ISNUMBER('実質公債費比率（分子）の構造'!L$53),'実質公債費比率（分子）の構造'!L$53,NA())</f>
        <v>115</v>
      </c>
      <c r="G50" s="181" t="e">
        <f>NA()</f>
        <v>#N/A</v>
      </c>
      <c r="H50" s="181" t="e">
        <f>NA()</f>
        <v>#N/A</v>
      </c>
      <c r="I50" s="181">
        <f>IF(ISNUMBER('実質公債費比率（分子）の構造'!M$53),'実質公債費比率（分子）の構造'!M$53,NA())</f>
        <v>106</v>
      </c>
      <c r="J50" s="181" t="e">
        <f>NA()</f>
        <v>#N/A</v>
      </c>
      <c r="K50" s="181" t="e">
        <f>NA()</f>
        <v>#N/A</v>
      </c>
      <c r="L50" s="181">
        <f>IF(ISNUMBER('実質公債費比率（分子）の構造'!N$53),'実質公債費比率（分子）の構造'!N$53,NA())</f>
        <v>181</v>
      </c>
      <c r="M50" s="181" t="e">
        <f>NA()</f>
        <v>#N/A</v>
      </c>
      <c r="N50" s="181" t="e">
        <f>NA()</f>
        <v>#N/A</v>
      </c>
      <c r="O50" s="181">
        <f>IF(ISNUMBER('実質公債費比率（分子）の構造'!O$53),'実質公債費比率（分子）の構造'!O$53,NA())</f>
        <v>146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5781</v>
      </c>
      <c r="E56" s="180"/>
      <c r="F56" s="180"/>
      <c r="G56" s="180">
        <f>'将来負担比率（分子）の構造'!J$52</f>
        <v>6437</v>
      </c>
      <c r="H56" s="180"/>
      <c r="I56" s="180"/>
      <c r="J56" s="180">
        <f>'将来負担比率（分子）の構造'!K$52</f>
        <v>6191</v>
      </c>
      <c r="K56" s="180"/>
      <c r="L56" s="180"/>
      <c r="M56" s="180">
        <f>'将来負担比率（分子）の構造'!L$52</f>
        <v>4270</v>
      </c>
      <c r="N56" s="180"/>
      <c r="O56" s="180"/>
      <c r="P56" s="180">
        <f>'将来負担比率（分子）の構造'!M$52</f>
        <v>4535</v>
      </c>
    </row>
    <row r="57" spans="1:16" x14ac:dyDescent="0.15">
      <c r="A57" s="180" t="s">
        <v>42</v>
      </c>
      <c r="B57" s="180"/>
      <c r="C57" s="180"/>
      <c r="D57" s="180">
        <f>'将来負担比率（分子）の構造'!I$51</f>
        <v>266</v>
      </c>
      <c r="E57" s="180"/>
      <c r="F57" s="180"/>
      <c r="G57" s="180">
        <f>'将来負担比率（分子）の構造'!J$51</f>
        <v>253</v>
      </c>
      <c r="H57" s="180"/>
      <c r="I57" s="180"/>
      <c r="J57" s="180">
        <f>'将来負担比率（分子）の構造'!K$51</f>
        <v>704</v>
      </c>
      <c r="K57" s="180"/>
      <c r="L57" s="180"/>
      <c r="M57" s="180">
        <f>'将来負担比率（分子）の構造'!L$51</f>
        <v>337</v>
      </c>
      <c r="N57" s="180"/>
      <c r="O57" s="180"/>
      <c r="P57" s="180">
        <f>'将来負担比率（分子）の構造'!M$51</f>
        <v>362</v>
      </c>
    </row>
    <row r="58" spans="1:16" x14ac:dyDescent="0.15">
      <c r="A58" s="180" t="s">
        <v>41</v>
      </c>
      <c r="B58" s="180"/>
      <c r="C58" s="180"/>
      <c r="D58" s="180">
        <f>'将来負担比率（分子）の構造'!I$50</f>
        <v>3757</v>
      </c>
      <c r="E58" s="180"/>
      <c r="F58" s="180"/>
      <c r="G58" s="180">
        <f>'将来負担比率（分子）の構造'!J$50</f>
        <v>4445</v>
      </c>
      <c r="H58" s="180"/>
      <c r="I58" s="180"/>
      <c r="J58" s="180">
        <f>'将来負担比率（分子）の構造'!K$50</f>
        <v>5024</v>
      </c>
      <c r="K58" s="180"/>
      <c r="L58" s="180"/>
      <c r="M58" s="180">
        <f>'将来負担比率（分子）の構造'!L$50</f>
        <v>5430</v>
      </c>
      <c r="N58" s="180"/>
      <c r="O58" s="180"/>
      <c r="P58" s="180">
        <f>'将来負担比率（分子）の構造'!M$50</f>
        <v>5289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13</v>
      </c>
      <c r="C61" s="180"/>
      <c r="D61" s="180"/>
      <c r="E61" s="180">
        <f>'将来負担比率（分子）の構造'!J$46</f>
        <v>1</v>
      </c>
      <c r="F61" s="180"/>
      <c r="G61" s="180"/>
      <c r="H61" s="180">
        <f>'将来負担比率（分子）の構造'!K$46</f>
        <v>9</v>
      </c>
      <c r="I61" s="180"/>
      <c r="J61" s="180"/>
      <c r="K61" s="180">
        <f>'将来負担比率（分子）の構造'!L$46</f>
        <v>7</v>
      </c>
      <c r="L61" s="180"/>
      <c r="M61" s="180"/>
      <c r="N61" s="180">
        <f>'将来負担比率（分子）の構造'!M$46</f>
        <v>4</v>
      </c>
      <c r="O61" s="180"/>
      <c r="P61" s="180"/>
    </row>
    <row r="62" spans="1:16" x14ac:dyDescent="0.15">
      <c r="A62" s="180" t="s">
        <v>35</v>
      </c>
      <c r="B62" s="180">
        <f>'将来負担比率（分子）の構造'!I$45</f>
        <v>405</v>
      </c>
      <c r="C62" s="180"/>
      <c r="D62" s="180"/>
      <c r="E62" s="180">
        <f>'将来負担比率（分子）の構造'!J$45</f>
        <v>275</v>
      </c>
      <c r="F62" s="180"/>
      <c r="G62" s="180"/>
      <c r="H62" s="180">
        <f>'将来負担比率（分子）の構造'!K$45</f>
        <v>154</v>
      </c>
      <c r="I62" s="180"/>
      <c r="J62" s="180"/>
      <c r="K62" s="180">
        <f>'将来負担比率（分子）の構造'!L$45</f>
        <v>18</v>
      </c>
      <c r="L62" s="180"/>
      <c r="M62" s="180"/>
      <c r="N62" s="180">
        <f>'将来負担比率（分子）の構造'!M$45</f>
        <v>27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980</v>
      </c>
      <c r="C64" s="180"/>
      <c r="D64" s="180"/>
      <c r="E64" s="180">
        <f>'将来負担比率（分子）の構造'!J$43</f>
        <v>873</v>
      </c>
      <c r="F64" s="180"/>
      <c r="G64" s="180"/>
      <c r="H64" s="180">
        <f>'将来負担比率（分子）の構造'!K$43</f>
        <v>760</v>
      </c>
      <c r="I64" s="180"/>
      <c r="J64" s="180"/>
      <c r="K64" s="180">
        <f>'将来負担比率（分子）の構造'!L$43</f>
        <v>830</v>
      </c>
      <c r="L64" s="180"/>
      <c r="M64" s="180"/>
      <c r="N64" s="180">
        <f>'将来負担比率（分子）の構造'!M$43</f>
        <v>935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5738</v>
      </c>
      <c r="C66" s="180"/>
      <c r="D66" s="180"/>
      <c r="E66" s="180">
        <f>'将来負担比率（分子）の構造'!J$41</f>
        <v>6103</v>
      </c>
      <c r="F66" s="180"/>
      <c r="G66" s="180"/>
      <c r="H66" s="180">
        <f>'将来負担比率（分子）の構造'!K$41</f>
        <v>6302</v>
      </c>
      <c r="I66" s="180"/>
      <c r="J66" s="180"/>
      <c r="K66" s="180">
        <f>'将来負担比率（分子）の構造'!L$41</f>
        <v>6633</v>
      </c>
      <c r="L66" s="180"/>
      <c r="M66" s="180"/>
      <c r="N66" s="180">
        <f>'将来負担比率（分子）の構造'!M$41</f>
        <v>7268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1709</v>
      </c>
      <c r="C72" s="184">
        <f>基金残高に係る経年分析!G55</f>
        <v>2009</v>
      </c>
      <c r="D72" s="184">
        <f>基金残高に係る経年分析!H55</f>
        <v>2059</v>
      </c>
    </row>
    <row r="73" spans="1:16" x14ac:dyDescent="0.15">
      <c r="A73" s="183" t="s">
        <v>78</v>
      </c>
      <c r="B73" s="184">
        <f>基金残高に係る経年分析!F56</f>
        <v>658</v>
      </c>
      <c r="C73" s="184">
        <f>基金残高に係る経年分析!G56</f>
        <v>630</v>
      </c>
      <c r="D73" s="184">
        <f>基金残高に係る経年分析!H56</f>
        <v>631</v>
      </c>
    </row>
    <row r="74" spans="1:16" x14ac:dyDescent="0.15">
      <c r="A74" s="183" t="s">
        <v>79</v>
      </c>
      <c r="B74" s="184">
        <f>基金残高に係る経年分析!F57</f>
        <v>2467</v>
      </c>
      <c r="C74" s="184">
        <f>基金残高に係る経年分析!G57</f>
        <v>2591</v>
      </c>
      <c r="D74" s="184">
        <f>基金残高に係る経年分析!H57</f>
        <v>2543</v>
      </c>
    </row>
  </sheetData>
  <sheetProtection algorithmName="SHA-512" hashValue="wsO2smDq4FvRJbLxAIaaltDFUszwFGALY6DT0eyW/SW72OMaQNkZRllZo7m+2gDnomdkrLXCAP552n9QnGBS3g==" saltValue="5D8PvQG4E8xYc96f1LEz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G34" sqref="BG34:BU3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510096</v>
      </c>
      <c r="S5" s="631"/>
      <c r="T5" s="631"/>
      <c r="U5" s="631"/>
      <c r="V5" s="631"/>
      <c r="W5" s="631"/>
      <c r="X5" s="631"/>
      <c r="Y5" s="632"/>
      <c r="Z5" s="633">
        <v>7.2</v>
      </c>
      <c r="AA5" s="633"/>
      <c r="AB5" s="633"/>
      <c r="AC5" s="633"/>
      <c r="AD5" s="634">
        <v>510096</v>
      </c>
      <c r="AE5" s="634"/>
      <c r="AF5" s="634"/>
      <c r="AG5" s="634"/>
      <c r="AH5" s="634"/>
      <c r="AI5" s="634"/>
      <c r="AJ5" s="634"/>
      <c r="AK5" s="634"/>
      <c r="AL5" s="635">
        <v>15.9</v>
      </c>
      <c r="AM5" s="636"/>
      <c r="AN5" s="636"/>
      <c r="AO5" s="637"/>
      <c r="AP5" s="627" t="s">
        <v>227</v>
      </c>
      <c r="AQ5" s="628"/>
      <c r="AR5" s="628"/>
      <c r="AS5" s="628"/>
      <c r="AT5" s="628"/>
      <c r="AU5" s="628"/>
      <c r="AV5" s="628"/>
      <c r="AW5" s="628"/>
      <c r="AX5" s="628"/>
      <c r="AY5" s="628"/>
      <c r="AZ5" s="628"/>
      <c r="BA5" s="628"/>
      <c r="BB5" s="628"/>
      <c r="BC5" s="628"/>
      <c r="BD5" s="628"/>
      <c r="BE5" s="628"/>
      <c r="BF5" s="629"/>
      <c r="BG5" s="641">
        <v>510096</v>
      </c>
      <c r="BH5" s="642"/>
      <c r="BI5" s="642"/>
      <c r="BJ5" s="642"/>
      <c r="BK5" s="642"/>
      <c r="BL5" s="642"/>
      <c r="BM5" s="642"/>
      <c r="BN5" s="643"/>
      <c r="BO5" s="644">
        <v>100</v>
      </c>
      <c r="BP5" s="644"/>
      <c r="BQ5" s="644"/>
      <c r="BR5" s="644"/>
      <c r="BS5" s="645" t="s">
        <v>228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220</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32723</v>
      </c>
      <c r="S6" s="642"/>
      <c r="T6" s="642"/>
      <c r="U6" s="642"/>
      <c r="V6" s="642"/>
      <c r="W6" s="642"/>
      <c r="X6" s="642"/>
      <c r="Y6" s="643"/>
      <c r="Z6" s="644">
        <v>0.5</v>
      </c>
      <c r="AA6" s="644"/>
      <c r="AB6" s="644"/>
      <c r="AC6" s="644"/>
      <c r="AD6" s="645">
        <v>32723</v>
      </c>
      <c r="AE6" s="645"/>
      <c r="AF6" s="645"/>
      <c r="AG6" s="645"/>
      <c r="AH6" s="645"/>
      <c r="AI6" s="645"/>
      <c r="AJ6" s="645"/>
      <c r="AK6" s="645"/>
      <c r="AL6" s="646">
        <v>1</v>
      </c>
      <c r="AM6" s="647"/>
      <c r="AN6" s="647"/>
      <c r="AO6" s="648"/>
      <c r="AP6" s="638" t="s">
        <v>233</v>
      </c>
      <c r="AQ6" s="639"/>
      <c r="AR6" s="639"/>
      <c r="AS6" s="639"/>
      <c r="AT6" s="639"/>
      <c r="AU6" s="639"/>
      <c r="AV6" s="639"/>
      <c r="AW6" s="639"/>
      <c r="AX6" s="639"/>
      <c r="AY6" s="639"/>
      <c r="AZ6" s="639"/>
      <c r="BA6" s="639"/>
      <c r="BB6" s="639"/>
      <c r="BC6" s="639"/>
      <c r="BD6" s="639"/>
      <c r="BE6" s="639"/>
      <c r="BF6" s="640"/>
      <c r="BG6" s="641">
        <v>510096</v>
      </c>
      <c r="BH6" s="642"/>
      <c r="BI6" s="642"/>
      <c r="BJ6" s="642"/>
      <c r="BK6" s="642"/>
      <c r="BL6" s="642"/>
      <c r="BM6" s="642"/>
      <c r="BN6" s="643"/>
      <c r="BO6" s="644">
        <v>100</v>
      </c>
      <c r="BP6" s="644"/>
      <c r="BQ6" s="644"/>
      <c r="BR6" s="644"/>
      <c r="BS6" s="645" t="s">
        <v>175</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98812</v>
      </c>
      <c r="CS6" s="642"/>
      <c r="CT6" s="642"/>
      <c r="CU6" s="642"/>
      <c r="CV6" s="642"/>
      <c r="CW6" s="642"/>
      <c r="CX6" s="642"/>
      <c r="CY6" s="643"/>
      <c r="CZ6" s="635">
        <v>1.4</v>
      </c>
      <c r="DA6" s="636"/>
      <c r="DB6" s="636"/>
      <c r="DC6" s="655"/>
      <c r="DD6" s="650" t="s">
        <v>228</v>
      </c>
      <c r="DE6" s="642"/>
      <c r="DF6" s="642"/>
      <c r="DG6" s="642"/>
      <c r="DH6" s="642"/>
      <c r="DI6" s="642"/>
      <c r="DJ6" s="642"/>
      <c r="DK6" s="642"/>
      <c r="DL6" s="642"/>
      <c r="DM6" s="642"/>
      <c r="DN6" s="642"/>
      <c r="DO6" s="642"/>
      <c r="DP6" s="643"/>
      <c r="DQ6" s="650">
        <v>98812</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276</v>
      </c>
      <c r="S7" s="642"/>
      <c r="T7" s="642"/>
      <c r="U7" s="642"/>
      <c r="V7" s="642"/>
      <c r="W7" s="642"/>
      <c r="X7" s="642"/>
      <c r="Y7" s="643"/>
      <c r="Z7" s="644">
        <v>0</v>
      </c>
      <c r="AA7" s="644"/>
      <c r="AB7" s="644"/>
      <c r="AC7" s="644"/>
      <c r="AD7" s="645">
        <v>276</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160719</v>
      </c>
      <c r="BH7" s="642"/>
      <c r="BI7" s="642"/>
      <c r="BJ7" s="642"/>
      <c r="BK7" s="642"/>
      <c r="BL7" s="642"/>
      <c r="BM7" s="642"/>
      <c r="BN7" s="643"/>
      <c r="BO7" s="644">
        <v>31.5</v>
      </c>
      <c r="BP7" s="644"/>
      <c r="BQ7" s="644"/>
      <c r="BR7" s="644"/>
      <c r="BS7" s="645" t="s">
        <v>138</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1410272</v>
      </c>
      <c r="CS7" s="642"/>
      <c r="CT7" s="642"/>
      <c r="CU7" s="642"/>
      <c r="CV7" s="642"/>
      <c r="CW7" s="642"/>
      <c r="CX7" s="642"/>
      <c r="CY7" s="643"/>
      <c r="CZ7" s="644">
        <v>20.7</v>
      </c>
      <c r="DA7" s="644"/>
      <c r="DB7" s="644"/>
      <c r="DC7" s="644"/>
      <c r="DD7" s="650">
        <v>84375</v>
      </c>
      <c r="DE7" s="642"/>
      <c r="DF7" s="642"/>
      <c r="DG7" s="642"/>
      <c r="DH7" s="642"/>
      <c r="DI7" s="642"/>
      <c r="DJ7" s="642"/>
      <c r="DK7" s="642"/>
      <c r="DL7" s="642"/>
      <c r="DM7" s="642"/>
      <c r="DN7" s="642"/>
      <c r="DO7" s="642"/>
      <c r="DP7" s="643"/>
      <c r="DQ7" s="650">
        <v>926696</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460</v>
      </c>
      <c r="S8" s="642"/>
      <c r="T8" s="642"/>
      <c r="U8" s="642"/>
      <c r="V8" s="642"/>
      <c r="W8" s="642"/>
      <c r="X8" s="642"/>
      <c r="Y8" s="643"/>
      <c r="Z8" s="644">
        <v>0</v>
      </c>
      <c r="AA8" s="644"/>
      <c r="AB8" s="644"/>
      <c r="AC8" s="644"/>
      <c r="AD8" s="645">
        <v>460</v>
      </c>
      <c r="AE8" s="645"/>
      <c r="AF8" s="645"/>
      <c r="AG8" s="645"/>
      <c r="AH8" s="645"/>
      <c r="AI8" s="645"/>
      <c r="AJ8" s="645"/>
      <c r="AK8" s="645"/>
      <c r="AL8" s="646">
        <v>0</v>
      </c>
      <c r="AM8" s="647"/>
      <c r="AN8" s="647"/>
      <c r="AO8" s="648"/>
      <c r="AP8" s="638" t="s">
        <v>239</v>
      </c>
      <c r="AQ8" s="639"/>
      <c r="AR8" s="639"/>
      <c r="AS8" s="639"/>
      <c r="AT8" s="639"/>
      <c r="AU8" s="639"/>
      <c r="AV8" s="639"/>
      <c r="AW8" s="639"/>
      <c r="AX8" s="639"/>
      <c r="AY8" s="639"/>
      <c r="AZ8" s="639"/>
      <c r="BA8" s="639"/>
      <c r="BB8" s="639"/>
      <c r="BC8" s="639"/>
      <c r="BD8" s="639"/>
      <c r="BE8" s="639"/>
      <c r="BF8" s="640"/>
      <c r="BG8" s="641">
        <v>5695</v>
      </c>
      <c r="BH8" s="642"/>
      <c r="BI8" s="642"/>
      <c r="BJ8" s="642"/>
      <c r="BK8" s="642"/>
      <c r="BL8" s="642"/>
      <c r="BM8" s="642"/>
      <c r="BN8" s="643"/>
      <c r="BO8" s="644">
        <v>1.1000000000000001</v>
      </c>
      <c r="BP8" s="644"/>
      <c r="BQ8" s="644"/>
      <c r="BR8" s="644"/>
      <c r="BS8" s="650" t="s">
        <v>228</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758208</v>
      </c>
      <c r="CS8" s="642"/>
      <c r="CT8" s="642"/>
      <c r="CU8" s="642"/>
      <c r="CV8" s="642"/>
      <c r="CW8" s="642"/>
      <c r="CX8" s="642"/>
      <c r="CY8" s="643"/>
      <c r="CZ8" s="644">
        <v>11.1</v>
      </c>
      <c r="DA8" s="644"/>
      <c r="DB8" s="644"/>
      <c r="DC8" s="644"/>
      <c r="DD8" s="650">
        <v>28346</v>
      </c>
      <c r="DE8" s="642"/>
      <c r="DF8" s="642"/>
      <c r="DG8" s="642"/>
      <c r="DH8" s="642"/>
      <c r="DI8" s="642"/>
      <c r="DJ8" s="642"/>
      <c r="DK8" s="642"/>
      <c r="DL8" s="642"/>
      <c r="DM8" s="642"/>
      <c r="DN8" s="642"/>
      <c r="DO8" s="642"/>
      <c r="DP8" s="643"/>
      <c r="DQ8" s="650">
        <v>445356</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400</v>
      </c>
      <c r="S9" s="642"/>
      <c r="T9" s="642"/>
      <c r="U9" s="642"/>
      <c r="V9" s="642"/>
      <c r="W9" s="642"/>
      <c r="X9" s="642"/>
      <c r="Y9" s="643"/>
      <c r="Z9" s="644">
        <v>0</v>
      </c>
      <c r="AA9" s="644"/>
      <c r="AB9" s="644"/>
      <c r="AC9" s="644"/>
      <c r="AD9" s="645">
        <v>400</v>
      </c>
      <c r="AE9" s="645"/>
      <c r="AF9" s="645"/>
      <c r="AG9" s="645"/>
      <c r="AH9" s="645"/>
      <c r="AI9" s="645"/>
      <c r="AJ9" s="645"/>
      <c r="AK9" s="645"/>
      <c r="AL9" s="646">
        <v>0</v>
      </c>
      <c r="AM9" s="647"/>
      <c r="AN9" s="647"/>
      <c r="AO9" s="648"/>
      <c r="AP9" s="638" t="s">
        <v>242</v>
      </c>
      <c r="AQ9" s="639"/>
      <c r="AR9" s="639"/>
      <c r="AS9" s="639"/>
      <c r="AT9" s="639"/>
      <c r="AU9" s="639"/>
      <c r="AV9" s="639"/>
      <c r="AW9" s="639"/>
      <c r="AX9" s="639"/>
      <c r="AY9" s="639"/>
      <c r="AZ9" s="639"/>
      <c r="BA9" s="639"/>
      <c r="BB9" s="639"/>
      <c r="BC9" s="639"/>
      <c r="BD9" s="639"/>
      <c r="BE9" s="639"/>
      <c r="BF9" s="640"/>
      <c r="BG9" s="641">
        <v>128795</v>
      </c>
      <c r="BH9" s="642"/>
      <c r="BI9" s="642"/>
      <c r="BJ9" s="642"/>
      <c r="BK9" s="642"/>
      <c r="BL9" s="642"/>
      <c r="BM9" s="642"/>
      <c r="BN9" s="643"/>
      <c r="BO9" s="644">
        <v>25.2</v>
      </c>
      <c r="BP9" s="644"/>
      <c r="BQ9" s="644"/>
      <c r="BR9" s="644"/>
      <c r="BS9" s="650" t="s">
        <v>175</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482724</v>
      </c>
      <c r="CS9" s="642"/>
      <c r="CT9" s="642"/>
      <c r="CU9" s="642"/>
      <c r="CV9" s="642"/>
      <c r="CW9" s="642"/>
      <c r="CX9" s="642"/>
      <c r="CY9" s="643"/>
      <c r="CZ9" s="644">
        <v>7.1</v>
      </c>
      <c r="DA9" s="644"/>
      <c r="DB9" s="644"/>
      <c r="DC9" s="644"/>
      <c r="DD9" s="650">
        <v>36858</v>
      </c>
      <c r="DE9" s="642"/>
      <c r="DF9" s="642"/>
      <c r="DG9" s="642"/>
      <c r="DH9" s="642"/>
      <c r="DI9" s="642"/>
      <c r="DJ9" s="642"/>
      <c r="DK9" s="642"/>
      <c r="DL9" s="642"/>
      <c r="DM9" s="642"/>
      <c r="DN9" s="642"/>
      <c r="DO9" s="642"/>
      <c r="DP9" s="643"/>
      <c r="DQ9" s="650">
        <v>330196</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228</v>
      </c>
      <c r="S10" s="642"/>
      <c r="T10" s="642"/>
      <c r="U10" s="642"/>
      <c r="V10" s="642"/>
      <c r="W10" s="642"/>
      <c r="X10" s="642"/>
      <c r="Y10" s="643"/>
      <c r="Z10" s="644" t="s">
        <v>175</v>
      </c>
      <c r="AA10" s="644"/>
      <c r="AB10" s="644"/>
      <c r="AC10" s="644"/>
      <c r="AD10" s="645" t="s">
        <v>175</v>
      </c>
      <c r="AE10" s="645"/>
      <c r="AF10" s="645"/>
      <c r="AG10" s="645"/>
      <c r="AH10" s="645"/>
      <c r="AI10" s="645"/>
      <c r="AJ10" s="645"/>
      <c r="AK10" s="645"/>
      <c r="AL10" s="646" t="s">
        <v>175</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17145</v>
      </c>
      <c r="BH10" s="642"/>
      <c r="BI10" s="642"/>
      <c r="BJ10" s="642"/>
      <c r="BK10" s="642"/>
      <c r="BL10" s="642"/>
      <c r="BM10" s="642"/>
      <c r="BN10" s="643"/>
      <c r="BO10" s="644">
        <v>3.4</v>
      </c>
      <c r="BP10" s="644"/>
      <c r="BQ10" s="644"/>
      <c r="BR10" s="644"/>
      <c r="BS10" s="650" t="s">
        <v>228</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t="s">
        <v>228</v>
      </c>
      <c r="CS10" s="642"/>
      <c r="CT10" s="642"/>
      <c r="CU10" s="642"/>
      <c r="CV10" s="642"/>
      <c r="CW10" s="642"/>
      <c r="CX10" s="642"/>
      <c r="CY10" s="643"/>
      <c r="CZ10" s="644" t="s">
        <v>228</v>
      </c>
      <c r="DA10" s="644"/>
      <c r="DB10" s="644"/>
      <c r="DC10" s="644"/>
      <c r="DD10" s="650" t="s">
        <v>175</v>
      </c>
      <c r="DE10" s="642"/>
      <c r="DF10" s="642"/>
      <c r="DG10" s="642"/>
      <c r="DH10" s="642"/>
      <c r="DI10" s="642"/>
      <c r="DJ10" s="642"/>
      <c r="DK10" s="642"/>
      <c r="DL10" s="642"/>
      <c r="DM10" s="642"/>
      <c r="DN10" s="642"/>
      <c r="DO10" s="642"/>
      <c r="DP10" s="643"/>
      <c r="DQ10" s="650" t="s">
        <v>228</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175</v>
      </c>
      <c r="S11" s="642"/>
      <c r="T11" s="642"/>
      <c r="U11" s="642"/>
      <c r="V11" s="642"/>
      <c r="W11" s="642"/>
      <c r="X11" s="642"/>
      <c r="Y11" s="643"/>
      <c r="Z11" s="644" t="s">
        <v>138</v>
      </c>
      <c r="AA11" s="644"/>
      <c r="AB11" s="644"/>
      <c r="AC11" s="644"/>
      <c r="AD11" s="645" t="s">
        <v>228</v>
      </c>
      <c r="AE11" s="645"/>
      <c r="AF11" s="645"/>
      <c r="AG11" s="645"/>
      <c r="AH11" s="645"/>
      <c r="AI11" s="645"/>
      <c r="AJ11" s="645"/>
      <c r="AK11" s="645"/>
      <c r="AL11" s="646" t="s">
        <v>228</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9084</v>
      </c>
      <c r="BH11" s="642"/>
      <c r="BI11" s="642"/>
      <c r="BJ11" s="642"/>
      <c r="BK11" s="642"/>
      <c r="BL11" s="642"/>
      <c r="BM11" s="642"/>
      <c r="BN11" s="643"/>
      <c r="BO11" s="644">
        <v>1.8</v>
      </c>
      <c r="BP11" s="644"/>
      <c r="BQ11" s="644"/>
      <c r="BR11" s="644"/>
      <c r="BS11" s="650" t="s">
        <v>175</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1020673</v>
      </c>
      <c r="CS11" s="642"/>
      <c r="CT11" s="642"/>
      <c r="CU11" s="642"/>
      <c r="CV11" s="642"/>
      <c r="CW11" s="642"/>
      <c r="CX11" s="642"/>
      <c r="CY11" s="643"/>
      <c r="CZ11" s="644">
        <v>14.9</v>
      </c>
      <c r="DA11" s="644"/>
      <c r="DB11" s="644"/>
      <c r="DC11" s="644"/>
      <c r="DD11" s="650">
        <v>363807</v>
      </c>
      <c r="DE11" s="642"/>
      <c r="DF11" s="642"/>
      <c r="DG11" s="642"/>
      <c r="DH11" s="642"/>
      <c r="DI11" s="642"/>
      <c r="DJ11" s="642"/>
      <c r="DK11" s="642"/>
      <c r="DL11" s="642"/>
      <c r="DM11" s="642"/>
      <c r="DN11" s="642"/>
      <c r="DO11" s="642"/>
      <c r="DP11" s="643"/>
      <c r="DQ11" s="650">
        <v>241735</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76316</v>
      </c>
      <c r="S12" s="642"/>
      <c r="T12" s="642"/>
      <c r="U12" s="642"/>
      <c r="V12" s="642"/>
      <c r="W12" s="642"/>
      <c r="X12" s="642"/>
      <c r="Y12" s="643"/>
      <c r="Z12" s="644">
        <v>1.1000000000000001</v>
      </c>
      <c r="AA12" s="644"/>
      <c r="AB12" s="644"/>
      <c r="AC12" s="644"/>
      <c r="AD12" s="645">
        <v>76316</v>
      </c>
      <c r="AE12" s="645"/>
      <c r="AF12" s="645"/>
      <c r="AG12" s="645"/>
      <c r="AH12" s="645"/>
      <c r="AI12" s="645"/>
      <c r="AJ12" s="645"/>
      <c r="AK12" s="645"/>
      <c r="AL12" s="646">
        <v>2.4</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310745</v>
      </c>
      <c r="BH12" s="642"/>
      <c r="BI12" s="642"/>
      <c r="BJ12" s="642"/>
      <c r="BK12" s="642"/>
      <c r="BL12" s="642"/>
      <c r="BM12" s="642"/>
      <c r="BN12" s="643"/>
      <c r="BO12" s="644">
        <v>60.9</v>
      </c>
      <c r="BP12" s="644"/>
      <c r="BQ12" s="644"/>
      <c r="BR12" s="644"/>
      <c r="BS12" s="650" t="s">
        <v>175</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226816</v>
      </c>
      <c r="CS12" s="642"/>
      <c r="CT12" s="642"/>
      <c r="CU12" s="642"/>
      <c r="CV12" s="642"/>
      <c r="CW12" s="642"/>
      <c r="CX12" s="642"/>
      <c r="CY12" s="643"/>
      <c r="CZ12" s="644">
        <v>3.3</v>
      </c>
      <c r="DA12" s="644"/>
      <c r="DB12" s="644"/>
      <c r="DC12" s="644"/>
      <c r="DD12" s="650">
        <v>109013</v>
      </c>
      <c r="DE12" s="642"/>
      <c r="DF12" s="642"/>
      <c r="DG12" s="642"/>
      <c r="DH12" s="642"/>
      <c r="DI12" s="642"/>
      <c r="DJ12" s="642"/>
      <c r="DK12" s="642"/>
      <c r="DL12" s="642"/>
      <c r="DM12" s="642"/>
      <c r="DN12" s="642"/>
      <c r="DO12" s="642"/>
      <c r="DP12" s="643"/>
      <c r="DQ12" s="650">
        <v>63615</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6789</v>
      </c>
      <c r="S13" s="642"/>
      <c r="T13" s="642"/>
      <c r="U13" s="642"/>
      <c r="V13" s="642"/>
      <c r="W13" s="642"/>
      <c r="X13" s="642"/>
      <c r="Y13" s="643"/>
      <c r="Z13" s="644">
        <v>0.1</v>
      </c>
      <c r="AA13" s="644"/>
      <c r="AB13" s="644"/>
      <c r="AC13" s="644"/>
      <c r="AD13" s="645">
        <v>6789</v>
      </c>
      <c r="AE13" s="645"/>
      <c r="AF13" s="645"/>
      <c r="AG13" s="645"/>
      <c r="AH13" s="645"/>
      <c r="AI13" s="645"/>
      <c r="AJ13" s="645"/>
      <c r="AK13" s="645"/>
      <c r="AL13" s="646">
        <v>0.2</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291753</v>
      </c>
      <c r="BH13" s="642"/>
      <c r="BI13" s="642"/>
      <c r="BJ13" s="642"/>
      <c r="BK13" s="642"/>
      <c r="BL13" s="642"/>
      <c r="BM13" s="642"/>
      <c r="BN13" s="643"/>
      <c r="BO13" s="644">
        <v>57.2</v>
      </c>
      <c r="BP13" s="644"/>
      <c r="BQ13" s="644"/>
      <c r="BR13" s="644"/>
      <c r="BS13" s="650" t="s">
        <v>228</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329158</v>
      </c>
      <c r="CS13" s="642"/>
      <c r="CT13" s="642"/>
      <c r="CU13" s="642"/>
      <c r="CV13" s="642"/>
      <c r="CW13" s="642"/>
      <c r="CX13" s="642"/>
      <c r="CY13" s="643"/>
      <c r="CZ13" s="644">
        <v>4.8</v>
      </c>
      <c r="DA13" s="644"/>
      <c r="DB13" s="644"/>
      <c r="DC13" s="644"/>
      <c r="DD13" s="650">
        <v>155329</v>
      </c>
      <c r="DE13" s="642"/>
      <c r="DF13" s="642"/>
      <c r="DG13" s="642"/>
      <c r="DH13" s="642"/>
      <c r="DI13" s="642"/>
      <c r="DJ13" s="642"/>
      <c r="DK13" s="642"/>
      <c r="DL13" s="642"/>
      <c r="DM13" s="642"/>
      <c r="DN13" s="642"/>
      <c r="DO13" s="642"/>
      <c r="DP13" s="643"/>
      <c r="DQ13" s="650">
        <v>164505</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175</v>
      </c>
      <c r="S14" s="642"/>
      <c r="T14" s="642"/>
      <c r="U14" s="642"/>
      <c r="V14" s="642"/>
      <c r="W14" s="642"/>
      <c r="X14" s="642"/>
      <c r="Y14" s="643"/>
      <c r="Z14" s="644" t="s">
        <v>175</v>
      </c>
      <c r="AA14" s="644"/>
      <c r="AB14" s="644"/>
      <c r="AC14" s="644"/>
      <c r="AD14" s="645" t="s">
        <v>228</v>
      </c>
      <c r="AE14" s="645"/>
      <c r="AF14" s="645"/>
      <c r="AG14" s="645"/>
      <c r="AH14" s="645"/>
      <c r="AI14" s="645"/>
      <c r="AJ14" s="645"/>
      <c r="AK14" s="645"/>
      <c r="AL14" s="646" t="s">
        <v>228</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19727</v>
      </c>
      <c r="BH14" s="642"/>
      <c r="BI14" s="642"/>
      <c r="BJ14" s="642"/>
      <c r="BK14" s="642"/>
      <c r="BL14" s="642"/>
      <c r="BM14" s="642"/>
      <c r="BN14" s="643"/>
      <c r="BO14" s="644">
        <v>3.9</v>
      </c>
      <c r="BP14" s="644"/>
      <c r="BQ14" s="644"/>
      <c r="BR14" s="644"/>
      <c r="BS14" s="650" t="s">
        <v>228</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105284</v>
      </c>
      <c r="CS14" s="642"/>
      <c r="CT14" s="642"/>
      <c r="CU14" s="642"/>
      <c r="CV14" s="642"/>
      <c r="CW14" s="642"/>
      <c r="CX14" s="642"/>
      <c r="CY14" s="643"/>
      <c r="CZ14" s="644">
        <v>1.5</v>
      </c>
      <c r="DA14" s="644"/>
      <c r="DB14" s="644"/>
      <c r="DC14" s="644"/>
      <c r="DD14" s="650">
        <v>16400</v>
      </c>
      <c r="DE14" s="642"/>
      <c r="DF14" s="642"/>
      <c r="DG14" s="642"/>
      <c r="DH14" s="642"/>
      <c r="DI14" s="642"/>
      <c r="DJ14" s="642"/>
      <c r="DK14" s="642"/>
      <c r="DL14" s="642"/>
      <c r="DM14" s="642"/>
      <c r="DN14" s="642"/>
      <c r="DO14" s="642"/>
      <c r="DP14" s="643"/>
      <c r="DQ14" s="650">
        <v>73267</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9516</v>
      </c>
      <c r="S15" s="642"/>
      <c r="T15" s="642"/>
      <c r="U15" s="642"/>
      <c r="V15" s="642"/>
      <c r="W15" s="642"/>
      <c r="X15" s="642"/>
      <c r="Y15" s="643"/>
      <c r="Z15" s="644">
        <v>0.1</v>
      </c>
      <c r="AA15" s="644"/>
      <c r="AB15" s="644"/>
      <c r="AC15" s="644"/>
      <c r="AD15" s="645">
        <v>9516</v>
      </c>
      <c r="AE15" s="645"/>
      <c r="AF15" s="645"/>
      <c r="AG15" s="645"/>
      <c r="AH15" s="645"/>
      <c r="AI15" s="645"/>
      <c r="AJ15" s="645"/>
      <c r="AK15" s="645"/>
      <c r="AL15" s="646">
        <v>0.3</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18905</v>
      </c>
      <c r="BH15" s="642"/>
      <c r="BI15" s="642"/>
      <c r="BJ15" s="642"/>
      <c r="BK15" s="642"/>
      <c r="BL15" s="642"/>
      <c r="BM15" s="642"/>
      <c r="BN15" s="643"/>
      <c r="BO15" s="644">
        <v>3.7</v>
      </c>
      <c r="BP15" s="644"/>
      <c r="BQ15" s="644"/>
      <c r="BR15" s="644"/>
      <c r="BS15" s="650" t="s">
        <v>228</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1746451</v>
      </c>
      <c r="CS15" s="642"/>
      <c r="CT15" s="642"/>
      <c r="CU15" s="642"/>
      <c r="CV15" s="642"/>
      <c r="CW15" s="642"/>
      <c r="CX15" s="642"/>
      <c r="CY15" s="643"/>
      <c r="CZ15" s="644">
        <v>25.6</v>
      </c>
      <c r="DA15" s="644"/>
      <c r="DB15" s="644"/>
      <c r="DC15" s="644"/>
      <c r="DD15" s="650">
        <v>1081902</v>
      </c>
      <c r="DE15" s="642"/>
      <c r="DF15" s="642"/>
      <c r="DG15" s="642"/>
      <c r="DH15" s="642"/>
      <c r="DI15" s="642"/>
      <c r="DJ15" s="642"/>
      <c r="DK15" s="642"/>
      <c r="DL15" s="642"/>
      <c r="DM15" s="642"/>
      <c r="DN15" s="642"/>
      <c r="DO15" s="642"/>
      <c r="DP15" s="643"/>
      <c r="DQ15" s="650">
        <v>596425</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228</v>
      </c>
      <c r="S16" s="642"/>
      <c r="T16" s="642"/>
      <c r="U16" s="642"/>
      <c r="V16" s="642"/>
      <c r="W16" s="642"/>
      <c r="X16" s="642"/>
      <c r="Y16" s="643"/>
      <c r="Z16" s="644" t="s">
        <v>175</v>
      </c>
      <c r="AA16" s="644"/>
      <c r="AB16" s="644"/>
      <c r="AC16" s="644"/>
      <c r="AD16" s="645" t="s">
        <v>228</v>
      </c>
      <c r="AE16" s="645"/>
      <c r="AF16" s="645"/>
      <c r="AG16" s="645"/>
      <c r="AH16" s="645"/>
      <c r="AI16" s="645"/>
      <c r="AJ16" s="645"/>
      <c r="AK16" s="645"/>
      <c r="AL16" s="646" t="s">
        <v>228</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175</v>
      </c>
      <c r="BH16" s="642"/>
      <c r="BI16" s="642"/>
      <c r="BJ16" s="642"/>
      <c r="BK16" s="642"/>
      <c r="BL16" s="642"/>
      <c r="BM16" s="642"/>
      <c r="BN16" s="643"/>
      <c r="BO16" s="644" t="s">
        <v>175</v>
      </c>
      <c r="BP16" s="644"/>
      <c r="BQ16" s="644"/>
      <c r="BR16" s="644"/>
      <c r="BS16" s="650" t="s">
        <v>228</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11</v>
      </c>
      <c r="CS16" s="642"/>
      <c r="CT16" s="642"/>
      <c r="CU16" s="642"/>
      <c r="CV16" s="642"/>
      <c r="CW16" s="642"/>
      <c r="CX16" s="642"/>
      <c r="CY16" s="643"/>
      <c r="CZ16" s="644">
        <v>0</v>
      </c>
      <c r="DA16" s="644"/>
      <c r="DB16" s="644"/>
      <c r="DC16" s="644"/>
      <c r="DD16" s="650" t="s">
        <v>175</v>
      </c>
      <c r="DE16" s="642"/>
      <c r="DF16" s="642"/>
      <c r="DG16" s="642"/>
      <c r="DH16" s="642"/>
      <c r="DI16" s="642"/>
      <c r="DJ16" s="642"/>
      <c r="DK16" s="642"/>
      <c r="DL16" s="642"/>
      <c r="DM16" s="642"/>
      <c r="DN16" s="642"/>
      <c r="DO16" s="642"/>
      <c r="DP16" s="643"/>
      <c r="DQ16" s="650">
        <v>11</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406</v>
      </c>
      <c r="S17" s="642"/>
      <c r="T17" s="642"/>
      <c r="U17" s="642"/>
      <c r="V17" s="642"/>
      <c r="W17" s="642"/>
      <c r="X17" s="642"/>
      <c r="Y17" s="643"/>
      <c r="Z17" s="644">
        <v>0</v>
      </c>
      <c r="AA17" s="644"/>
      <c r="AB17" s="644"/>
      <c r="AC17" s="644"/>
      <c r="AD17" s="645">
        <v>406</v>
      </c>
      <c r="AE17" s="645"/>
      <c r="AF17" s="645"/>
      <c r="AG17" s="645"/>
      <c r="AH17" s="645"/>
      <c r="AI17" s="645"/>
      <c r="AJ17" s="645"/>
      <c r="AK17" s="645"/>
      <c r="AL17" s="646">
        <v>0</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228</v>
      </c>
      <c r="BH17" s="642"/>
      <c r="BI17" s="642"/>
      <c r="BJ17" s="642"/>
      <c r="BK17" s="642"/>
      <c r="BL17" s="642"/>
      <c r="BM17" s="642"/>
      <c r="BN17" s="643"/>
      <c r="BO17" s="644" t="s">
        <v>175</v>
      </c>
      <c r="BP17" s="644"/>
      <c r="BQ17" s="644"/>
      <c r="BR17" s="644"/>
      <c r="BS17" s="650" t="s">
        <v>228</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650624</v>
      </c>
      <c r="CS17" s="642"/>
      <c r="CT17" s="642"/>
      <c r="CU17" s="642"/>
      <c r="CV17" s="642"/>
      <c r="CW17" s="642"/>
      <c r="CX17" s="642"/>
      <c r="CY17" s="643"/>
      <c r="CZ17" s="644">
        <v>9.5</v>
      </c>
      <c r="DA17" s="644"/>
      <c r="DB17" s="644"/>
      <c r="DC17" s="644"/>
      <c r="DD17" s="650" t="s">
        <v>228</v>
      </c>
      <c r="DE17" s="642"/>
      <c r="DF17" s="642"/>
      <c r="DG17" s="642"/>
      <c r="DH17" s="642"/>
      <c r="DI17" s="642"/>
      <c r="DJ17" s="642"/>
      <c r="DK17" s="642"/>
      <c r="DL17" s="642"/>
      <c r="DM17" s="642"/>
      <c r="DN17" s="642"/>
      <c r="DO17" s="642"/>
      <c r="DP17" s="643"/>
      <c r="DQ17" s="650">
        <v>628586</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2833976</v>
      </c>
      <c r="S18" s="642"/>
      <c r="T18" s="642"/>
      <c r="U18" s="642"/>
      <c r="V18" s="642"/>
      <c r="W18" s="642"/>
      <c r="X18" s="642"/>
      <c r="Y18" s="643"/>
      <c r="Z18" s="644">
        <v>39.9</v>
      </c>
      <c r="AA18" s="644"/>
      <c r="AB18" s="644"/>
      <c r="AC18" s="644"/>
      <c r="AD18" s="645">
        <v>2553583</v>
      </c>
      <c r="AE18" s="645"/>
      <c r="AF18" s="645"/>
      <c r="AG18" s="645"/>
      <c r="AH18" s="645"/>
      <c r="AI18" s="645"/>
      <c r="AJ18" s="645"/>
      <c r="AK18" s="645"/>
      <c r="AL18" s="646">
        <v>79.599999999999994</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228</v>
      </c>
      <c r="BH18" s="642"/>
      <c r="BI18" s="642"/>
      <c r="BJ18" s="642"/>
      <c r="BK18" s="642"/>
      <c r="BL18" s="642"/>
      <c r="BM18" s="642"/>
      <c r="BN18" s="643"/>
      <c r="BO18" s="644" t="s">
        <v>175</v>
      </c>
      <c r="BP18" s="644"/>
      <c r="BQ18" s="644"/>
      <c r="BR18" s="644"/>
      <c r="BS18" s="650" t="s">
        <v>175</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228</v>
      </c>
      <c r="CS18" s="642"/>
      <c r="CT18" s="642"/>
      <c r="CU18" s="642"/>
      <c r="CV18" s="642"/>
      <c r="CW18" s="642"/>
      <c r="CX18" s="642"/>
      <c r="CY18" s="643"/>
      <c r="CZ18" s="644" t="s">
        <v>228</v>
      </c>
      <c r="DA18" s="644"/>
      <c r="DB18" s="644"/>
      <c r="DC18" s="644"/>
      <c r="DD18" s="650" t="s">
        <v>175</v>
      </c>
      <c r="DE18" s="642"/>
      <c r="DF18" s="642"/>
      <c r="DG18" s="642"/>
      <c r="DH18" s="642"/>
      <c r="DI18" s="642"/>
      <c r="DJ18" s="642"/>
      <c r="DK18" s="642"/>
      <c r="DL18" s="642"/>
      <c r="DM18" s="642"/>
      <c r="DN18" s="642"/>
      <c r="DO18" s="642"/>
      <c r="DP18" s="643"/>
      <c r="DQ18" s="650" t="s">
        <v>228</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2553583</v>
      </c>
      <c r="S19" s="642"/>
      <c r="T19" s="642"/>
      <c r="U19" s="642"/>
      <c r="V19" s="642"/>
      <c r="W19" s="642"/>
      <c r="X19" s="642"/>
      <c r="Y19" s="643"/>
      <c r="Z19" s="644">
        <v>35.9</v>
      </c>
      <c r="AA19" s="644"/>
      <c r="AB19" s="644"/>
      <c r="AC19" s="644"/>
      <c r="AD19" s="645">
        <v>2553583</v>
      </c>
      <c r="AE19" s="645"/>
      <c r="AF19" s="645"/>
      <c r="AG19" s="645"/>
      <c r="AH19" s="645"/>
      <c r="AI19" s="645"/>
      <c r="AJ19" s="645"/>
      <c r="AK19" s="645"/>
      <c r="AL19" s="646">
        <v>79.599999999999994</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228</v>
      </c>
      <c r="BH19" s="642"/>
      <c r="BI19" s="642"/>
      <c r="BJ19" s="642"/>
      <c r="BK19" s="642"/>
      <c r="BL19" s="642"/>
      <c r="BM19" s="642"/>
      <c r="BN19" s="643"/>
      <c r="BO19" s="644" t="s">
        <v>175</v>
      </c>
      <c r="BP19" s="644"/>
      <c r="BQ19" s="644"/>
      <c r="BR19" s="644"/>
      <c r="BS19" s="650" t="s">
        <v>175</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228</v>
      </c>
      <c r="CS19" s="642"/>
      <c r="CT19" s="642"/>
      <c r="CU19" s="642"/>
      <c r="CV19" s="642"/>
      <c r="CW19" s="642"/>
      <c r="CX19" s="642"/>
      <c r="CY19" s="643"/>
      <c r="CZ19" s="644" t="s">
        <v>228</v>
      </c>
      <c r="DA19" s="644"/>
      <c r="DB19" s="644"/>
      <c r="DC19" s="644"/>
      <c r="DD19" s="650" t="s">
        <v>228</v>
      </c>
      <c r="DE19" s="642"/>
      <c r="DF19" s="642"/>
      <c r="DG19" s="642"/>
      <c r="DH19" s="642"/>
      <c r="DI19" s="642"/>
      <c r="DJ19" s="642"/>
      <c r="DK19" s="642"/>
      <c r="DL19" s="642"/>
      <c r="DM19" s="642"/>
      <c r="DN19" s="642"/>
      <c r="DO19" s="642"/>
      <c r="DP19" s="643"/>
      <c r="DQ19" s="650" t="s">
        <v>228</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280393</v>
      </c>
      <c r="S20" s="642"/>
      <c r="T20" s="642"/>
      <c r="U20" s="642"/>
      <c r="V20" s="642"/>
      <c r="W20" s="642"/>
      <c r="X20" s="642"/>
      <c r="Y20" s="643"/>
      <c r="Z20" s="644">
        <v>3.9</v>
      </c>
      <c r="AA20" s="644"/>
      <c r="AB20" s="644"/>
      <c r="AC20" s="644"/>
      <c r="AD20" s="645" t="s">
        <v>138</v>
      </c>
      <c r="AE20" s="645"/>
      <c r="AF20" s="645"/>
      <c r="AG20" s="645"/>
      <c r="AH20" s="645"/>
      <c r="AI20" s="645"/>
      <c r="AJ20" s="645"/>
      <c r="AK20" s="645"/>
      <c r="AL20" s="646" t="s">
        <v>228</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228</v>
      </c>
      <c r="BH20" s="642"/>
      <c r="BI20" s="642"/>
      <c r="BJ20" s="642"/>
      <c r="BK20" s="642"/>
      <c r="BL20" s="642"/>
      <c r="BM20" s="642"/>
      <c r="BN20" s="643"/>
      <c r="BO20" s="644" t="s">
        <v>175</v>
      </c>
      <c r="BP20" s="644"/>
      <c r="BQ20" s="644"/>
      <c r="BR20" s="644"/>
      <c r="BS20" s="650" t="s">
        <v>228</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6829033</v>
      </c>
      <c r="CS20" s="642"/>
      <c r="CT20" s="642"/>
      <c r="CU20" s="642"/>
      <c r="CV20" s="642"/>
      <c r="CW20" s="642"/>
      <c r="CX20" s="642"/>
      <c r="CY20" s="643"/>
      <c r="CZ20" s="644">
        <v>100</v>
      </c>
      <c r="DA20" s="644"/>
      <c r="DB20" s="644"/>
      <c r="DC20" s="644"/>
      <c r="DD20" s="650">
        <v>1876030</v>
      </c>
      <c r="DE20" s="642"/>
      <c r="DF20" s="642"/>
      <c r="DG20" s="642"/>
      <c r="DH20" s="642"/>
      <c r="DI20" s="642"/>
      <c r="DJ20" s="642"/>
      <c r="DK20" s="642"/>
      <c r="DL20" s="642"/>
      <c r="DM20" s="642"/>
      <c r="DN20" s="642"/>
      <c r="DO20" s="642"/>
      <c r="DP20" s="643"/>
      <c r="DQ20" s="650">
        <v>3569204</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175</v>
      </c>
      <c r="S21" s="642"/>
      <c r="T21" s="642"/>
      <c r="U21" s="642"/>
      <c r="V21" s="642"/>
      <c r="W21" s="642"/>
      <c r="X21" s="642"/>
      <c r="Y21" s="643"/>
      <c r="Z21" s="644" t="s">
        <v>175</v>
      </c>
      <c r="AA21" s="644"/>
      <c r="AB21" s="644"/>
      <c r="AC21" s="644"/>
      <c r="AD21" s="645" t="s">
        <v>228</v>
      </c>
      <c r="AE21" s="645"/>
      <c r="AF21" s="645"/>
      <c r="AG21" s="645"/>
      <c r="AH21" s="645"/>
      <c r="AI21" s="645"/>
      <c r="AJ21" s="645"/>
      <c r="AK21" s="645"/>
      <c r="AL21" s="646" t="s">
        <v>228</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138</v>
      </c>
      <c r="BH21" s="642"/>
      <c r="BI21" s="642"/>
      <c r="BJ21" s="642"/>
      <c r="BK21" s="642"/>
      <c r="BL21" s="642"/>
      <c r="BM21" s="642"/>
      <c r="BN21" s="643"/>
      <c r="BO21" s="644" t="s">
        <v>228</v>
      </c>
      <c r="BP21" s="644"/>
      <c r="BQ21" s="644"/>
      <c r="BR21" s="644"/>
      <c r="BS21" s="650" t="s">
        <v>228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3470958</v>
      </c>
      <c r="S22" s="642"/>
      <c r="T22" s="642"/>
      <c r="U22" s="642"/>
      <c r="V22" s="642"/>
      <c r="W22" s="642"/>
      <c r="X22" s="642"/>
      <c r="Y22" s="643"/>
      <c r="Z22" s="644">
        <v>48.8</v>
      </c>
      <c r="AA22" s="644"/>
      <c r="AB22" s="644"/>
      <c r="AC22" s="644"/>
      <c r="AD22" s="645">
        <v>3190565</v>
      </c>
      <c r="AE22" s="645"/>
      <c r="AF22" s="645"/>
      <c r="AG22" s="645"/>
      <c r="AH22" s="645"/>
      <c r="AI22" s="645"/>
      <c r="AJ22" s="645"/>
      <c r="AK22" s="645"/>
      <c r="AL22" s="646">
        <v>99.4</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175</v>
      </c>
      <c r="BH22" s="642"/>
      <c r="BI22" s="642"/>
      <c r="BJ22" s="642"/>
      <c r="BK22" s="642"/>
      <c r="BL22" s="642"/>
      <c r="BM22" s="642"/>
      <c r="BN22" s="643"/>
      <c r="BO22" s="644" t="s">
        <v>175</v>
      </c>
      <c r="BP22" s="644"/>
      <c r="BQ22" s="644"/>
      <c r="BR22" s="644"/>
      <c r="BS22" s="650" t="s">
        <v>175</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609</v>
      </c>
      <c r="S23" s="642"/>
      <c r="T23" s="642"/>
      <c r="U23" s="642"/>
      <c r="V23" s="642"/>
      <c r="W23" s="642"/>
      <c r="X23" s="642"/>
      <c r="Y23" s="643"/>
      <c r="Z23" s="644">
        <v>0</v>
      </c>
      <c r="AA23" s="644"/>
      <c r="AB23" s="644"/>
      <c r="AC23" s="644"/>
      <c r="AD23" s="645">
        <v>609</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175</v>
      </c>
      <c r="BH23" s="642"/>
      <c r="BI23" s="642"/>
      <c r="BJ23" s="642"/>
      <c r="BK23" s="642"/>
      <c r="BL23" s="642"/>
      <c r="BM23" s="642"/>
      <c r="BN23" s="643"/>
      <c r="BO23" s="644" t="s">
        <v>175</v>
      </c>
      <c r="BP23" s="644"/>
      <c r="BQ23" s="644"/>
      <c r="BR23" s="644"/>
      <c r="BS23" s="650" t="s">
        <v>228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5274</v>
      </c>
      <c r="S24" s="642"/>
      <c r="T24" s="642"/>
      <c r="U24" s="642"/>
      <c r="V24" s="642"/>
      <c r="W24" s="642"/>
      <c r="X24" s="642"/>
      <c r="Y24" s="643"/>
      <c r="Z24" s="644">
        <v>0.1</v>
      </c>
      <c r="AA24" s="644"/>
      <c r="AB24" s="644"/>
      <c r="AC24" s="644"/>
      <c r="AD24" s="645" t="s">
        <v>175</v>
      </c>
      <c r="AE24" s="645"/>
      <c r="AF24" s="645"/>
      <c r="AG24" s="645"/>
      <c r="AH24" s="645"/>
      <c r="AI24" s="645"/>
      <c r="AJ24" s="645"/>
      <c r="AK24" s="645"/>
      <c r="AL24" s="646" t="s">
        <v>228</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228</v>
      </c>
      <c r="BH24" s="642"/>
      <c r="BI24" s="642"/>
      <c r="BJ24" s="642"/>
      <c r="BK24" s="642"/>
      <c r="BL24" s="642"/>
      <c r="BM24" s="642"/>
      <c r="BN24" s="643"/>
      <c r="BO24" s="644" t="s">
        <v>175</v>
      </c>
      <c r="BP24" s="644"/>
      <c r="BQ24" s="644"/>
      <c r="BR24" s="644"/>
      <c r="BS24" s="650" t="s">
        <v>228</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2034365</v>
      </c>
      <c r="CS24" s="631"/>
      <c r="CT24" s="631"/>
      <c r="CU24" s="631"/>
      <c r="CV24" s="631"/>
      <c r="CW24" s="631"/>
      <c r="CX24" s="631"/>
      <c r="CY24" s="632"/>
      <c r="CZ24" s="635">
        <v>29.8</v>
      </c>
      <c r="DA24" s="636"/>
      <c r="DB24" s="636"/>
      <c r="DC24" s="655"/>
      <c r="DD24" s="676">
        <v>1728288</v>
      </c>
      <c r="DE24" s="631"/>
      <c r="DF24" s="631"/>
      <c r="DG24" s="631"/>
      <c r="DH24" s="631"/>
      <c r="DI24" s="631"/>
      <c r="DJ24" s="631"/>
      <c r="DK24" s="632"/>
      <c r="DL24" s="676">
        <v>1726905</v>
      </c>
      <c r="DM24" s="631"/>
      <c r="DN24" s="631"/>
      <c r="DO24" s="631"/>
      <c r="DP24" s="631"/>
      <c r="DQ24" s="631"/>
      <c r="DR24" s="631"/>
      <c r="DS24" s="631"/>
      <c r="DT24" s="631"/>
      <c r="DU24" s="631"/>
      <c r="DV24" s="632"/>
      <c r="DW24" s="635">
        <v>51.8</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71833</v>
      </c>
      <c r="S25" s="642"/>
      <c r="T25" s="642"/>
      <c r="U25" s="642"/>
      <c r="V25" s="642"/>
      <c r="W25" s="642"/>
      <c r="X25" s="642"/>
      <c r="Y25" s="643"/>
      <c r="Z25" s="644">
        <v>1</v>
      </c>
      <c r="AA25" s="644"/>
      <c r="AB25" s="644"/>
      <c r="AC25" s="644"/>
      <c r="AD25" s="645" t="s">
        <v>228</v>
      </c>
      <c r="AE25" s="645"/>
      <c r="AF25" s="645"/>
      <c r="AG25" s="645"/>
      <c r="AH25" s="645"/>
      <c r="AI25" s="645"/>
      <c r="AJ25" s="645"/>
      <c r="AK25" s="645"/>
      <c r="AL25" s="646" t="s">
        <v>175</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228</v>
      </c>
      <c r="BH25" s="642"/>
      <c r="BI25" s="642"/>
      <c r="BJ25" s="642"/>
      <c r="BK25" s="642"/>
      <c r="BL25" s="642"/>
      <c r="BM25" s="642"/>
      <c r="BN25" s="643"/>
      <c r="BO25" s="644" t="s">
        <v>228</v>
      </c>
      <c r="BP25" s="644"/>
      <c r="BQ25" s="644"/>
      <c r="BR25" s="644"/>
      <c r="BS25" s="650" t="s">
        <v>228</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1156946</v>
      </c>
      <c r="CS25" s="677"/>
      <c r="CT25" s="677"/>
      <c r="CU25" s="677"/>
      <c r="CV25" s="677"/>
      <c r="CW25" s="677"/>
      <c r="CX25" s="677"/>
      <c r="CY25" s="678"/>
      <c r="CZ25" s="646">
        <v>16.899999999999999</v>
      </c>
      <c r="DA25" s="674"/>
      <c r="DB25" s="674"/>
      <c r="DC25" s="679"/>
      <c r="DD25" s="650">
        <v>1016825</v>
      </c>
      <c r="DE25" s="677"/>
      <c r="DF25" s="677"/>
      <c r="DG25" s="677"/>
      <c r="DH25" s="677"/>
      <c r="DI25" s="677"/>
      <c r="DJ25" s="677"/>
      <c r="DK25" s="678"/>
      <c r="DL25" s="650">
        <v>1015442</v>
      </c>
      <c r="DM25" s="677"/>
      <c r="DN25" s="677"/>
      <c r="DO25" s="677"/>
      <c r="DP25" s="677"/>
      <c r="DQ25" s="677"/>
      <c r="DR25" s="677"/>
      <c r="DS25" s="677"/>
      <c r="DT25" s="677"/>
      <c r="DU25" s="677"/>
      <c r="DV25" s="678"/>
      <c r="DW25" s="646">
        <v>30.5</v>
      </c>
      <c r="DX25" s="674"/>
      <c r="DY25" s="674"/>
      <c r="DZ25" s="674"/>
      <c r="EA25" s="674"/>
      <c r="EB25" s="674"/>
      <c r="EC25" s="675"/>
    </row>
    <row r="26" spans="2:133" ht="11.25" customHeight="1" x14ac:dyDescent="0.15">
      <c r="B26" s="638" t="s">
        <v>295</v>
      </c>
      <c r="C26" s="639"/>
      <c r="D26" s="639"/>
      <c r="E26" s="639"/>
      <c r="F26" s="639"/>
      <c r="G26" s="639"/>
      <c r="H26" s="639"/>
      <c r="I26" s="639"/>
      <c r="J26" s="639"/>
      <c r="K26" s="639"/>
      <c r="L26" s="639"/>
      <c r="M26" s="639"/>
      <c r="N26" s="639"/>
      <c r="O26" s="639"/>
      <c r="P26" s="639"/>
      <c r="Q26" s="640"/>
      <c r="R26" s="641">
        <v>5254</v>
      </c>
      <c r="S26" s="642"/>
      <c r="T26" s="642"/>
      <c r="U26" s="642"/>
      <c r="V26" s="642"/>
      <c r="W26" s="642"/>
      <c r="X26" s="642"/>
      <c r="Y26" s="643"/>
      <c r="Z26" s="644">
        <v>0.1</v>
      </c>
      <c r="AA26" s="644"/>
      <c r="AB26" s="644"/>
      <c r="AC26" s="644"/>
      <c r="AD26" s="645" t="s">
        <v>228</v>
      </c>
      <c r="AE26" s="645"/>
      <c r="AF26" s="645"/>
      <c r="AG26" s="645"/>
      <c r="AH26" s="645"/>
      <c r="AI26" s="645"/>
      <c r="AJ26" s="645"/>
      <c r="AK26" s="645"/>
      <c r="AL26" s="646" t="s">
        <v>138</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228</v>
      </c>
      <c r="BH26" s="642"/>
      <c r="BI26" s="642"/>
      <c r="BJ26" s="642"/>
      <c r="BK26" s="642"/>
      <c r="BL26" s="642"/>
      <c r="BM26" s="642"/>
      <c r="BN26" s="643"/>
      <c r="BO26" s="644" t="s">
        <v>228</v>
      </c>
      <c r="BP26" s="644"/>
      <c r="BQ26" s="644"/>
      <c r="BR26" s="644"/>
      <c r="BS26" s="650" t="s">
        <v>175</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669581</v>
      </c>
      <c r="CS26" s="642"/>
      <c r="CT26" s="642"/>
      <c r="CU26" s="642"/>
      <c r="CV26" s="642"/>
      <c r="CW26" s="642"/>
      <c r="CX26" s="642"/>
      <c r="CY26" s="643"/>
      <c r="CZ26" s="646">
        <v>9.8000000000000007</v>
      </c>
      <c r="DA26" s="674"/>
      <c r="DB26" s="674"/>
      <c r="DC26" s="679"/>
      <c r="DD26" s="650">
        <v>566633</v>
      </c>
      <c r="DE26" s="642"/>
      <c r="DF26" s="642"/>
      <c r="DG26" s="642"/>
      <c r="DH26" s="642"/>
      <c r="DI26" s="642"/>
      <c r="DJ26" s="642"/>
      <c r="DK26" s="643"/>
      <c r="DL26" s="650" t="s">
        <v>138</v>
      </c>
      <c r="DM26" s="642"/>
      <c r="DN26" s="642"/>
      <c r="DO26" s="642"/>
      <c r="DP26" s="642"/>
      <c r="DQ26" s="642"/>
      <c r="DR26" s="642"/>
      <c r="DS26" s="642"/>
      <c r="DT26" s="642"/>
      <c r="DU26" s="642"/>
      <c r="DV26" s="643"/>
      <c r="DW26" s="646" t="s">
        <v>175</v>
      </c>
      <c r="DX26" s="674"/>
      <c r="DY26" s="674"/>
      <c r="DZ26" s="674"/>
      <c r="EA26" s="674"/>
      <c r="EB26" s="674"/>
      <c r="EC26" s="675"/>
    </row>
    <row r="27" spans="2:133" ht="11.25" customHeight="1" x14ac:dyDescent="0.15">
      <c r="B27" s="638" t="s">
        <v>298</v>
      </c>
      <c r="C27" s="639"/>
      <c r="D27" s="639"/>
      <c r="E27" s="639"/>
      <c r="F27" s="639"/>
      <c r="G27" s="639"/>
      <c r="H27" s="639"/>
      <c r="I27" s="639"/>
      <c r="J27" s="639"/>
      <c r="K27" s="639"/>
      <c r="L27" s="639"/>
      <c r="M27" s="639"/>
      <c r="N27" s="639"/>
      <c r="O27" s="639"/>
      <c r="P27" s="639"/>
      <c r="Q27" s="640"/>
      <c r="R27" s="641">
        <v>291310</v>
      </c>
      <c r="S27" s="642"/>
      <c r="T27" s="642"/>
      <c r="U27" s="642"/>
      <c r="V27" s="642"/>
      <c r="W27" s="642"/>
      <c r="X27" s="642"/>
      <c r="Y27" s="643"/>
      <c r="Z27" s="644">
        <v>4.0999999999999996</v>
      </c>
      <c r="AA27" s="644"/>
      <c r="AB27" s="644"/>
      <c r="AC27" s="644"/>
      <c r="AD27" s="645" t="s">
        <v>175</v>
      </c>
      <c r="AE27" s="645"/>
      <c r="AF27" s="645"/>
      <c r="AG27" s="645"/>
      <c r="AH27" s="645"/>
      <c r="AI27" s="645"/>
      <c r="AJ27" s="645"/>
      <c r="AK27" s="645"/>
      <c r="AL27" s="646" t="s">
        <v>228</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510096</v>
      </c>
      <c r="BH27" s="642"/>
      <c r="BI27" s="642"/>
      <c r="BJ27" s="642"/>
      <c r="BK27" s="642"/>
      <c r="BL27" s="642"/>
      <c r="BM27" s="642"/>
      <c r="BN27" s="643"/>
      <c r="BO27" s="644">
        <v>100</v>
      </c>
      <c r="BP27" s="644"/>
      <c r="BQ27" s="644"/>
      <c r="BR27" s="644"/>
      <c r="BS27" s="650" t="s">
        <v>138</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226795</v>
      </c>
      <c r="CS27" s="677"/>
      <c r="CT27" s="677"/>
      <c r="CU27" s="677"/>
      <c r="CV27" s="677"/>
      <c r="CW27" s="677"/>
      <c r="CX27" s="677"/>
      <c r="CY27" s="678"/>
      <c r="CZ27" s="646">
        <v>3.3</v>
      </c>
      <c r="DA27" s="674"/>
      <c r="DB27" s="674"/>
      <c r="DC27" s="679"/>
      <c r="DD27" s="650">
        <v>82877</v>
      </c>
      <c r="DE27" s="677"/>
      <c r="DF27" s="677"/>
      <c r="DG27" s="677"/>
      <c r="DH27" s="677"/>
      <c r="DI27" s="677"/>
      <c r="DJ27" s="677"/>
      <c r="DK27" s="678"/>
      <c r="DL27" s="650">
        <v>82877</v>
      </c>
      <c r="DM27" s="677"/>
      <c r="DN27" s="677"/>
      <c r="DO27" s="677"/>
      <c r="DP27" s="677"/>
      <c r="DQ27" s="677"/>
      <c r="DR27" s="677"/>
      <c r="DS27" s="677"/>
      <c r="DT27" s="677"/>
      <c r="DU27" s="677"/>
      <c r="DV27" s="678"/>
      <c r="DW27" s="646">
        <v>2.5</v>
      </c>
      <c r="DX27" s="674"/>
      <c r="DY27" s="674"/>
      <c r="DZ27" s="674"/>
      <c r="EA27" s="674"/>
      <c r="EB27" s="674"/>
      <c r="EC27" s="675"/>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228</v>
      </c>
      <c r="S28" s="642"/>
      <c r="T28" s="642"/>
      <c r="U28" s="642"/>
      <c r="V28" s="642"/>
      <c r="W28" s="642"/>
      <c r="X28" s="642"/>
      <c r="Y28" s="643"/>
      <c r="Z28" s="644" t="s">
        <v>228</v>
      </c>
      <c r="AA28" s="644"/>
      <c r="AB28" s="644"/>
      <c r="AC28" s="644"/>
      <c r="AD28" s="645" t="s">
        <v>175</v>
      </c>
      <c r="AE28" s="645"/>
      <c r="AF28" s="645"/>
      <c r="AG28" s="645"/>
      <c r="AH28" s="645"/>
      <c r="AI28" s="645"/>
      <c r="AJ28" s="645"/>
      <c r="AK28" s="645"/>
      <c r="AL28" s="646" t="s">
        <v>228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650624</v>
      </c>
      <c r="CS28" s="642"/>
      <c r="CT28" s="642"/>
      <c r="CU28" s="642"/>
      <c r="CV28" s="642"/>
      <c r="CW28" s="642"/>
      <c r="CX28" s="642"/>
      <c r="CY28" s="643"/>
      <c r="CZ28" s="646">
        <v>9.5</v>
      </c>
      <c r="DA28" s="674"/>
      <c r="DB28" s="674"/>
      <c r="DC28" s="679"/>
      <c r="DD28" s="650">
        <v>628586</v>
      </c>
      <c r="DE28" s="642"/>
      <c r="DF28" s="642"/>
      <c r="DG28" s="642"/>
      <c r="DH28" s="642"/>
      <c r="DI28" s="642"/>
      <c r="DJ28" s="642"/>
      <c r="DK28" s="643"/>
      <c r="DL28" s="650">
        <v>628586</v>
      </c>
      <c r="DM28" s="642"/>
      <c r="DN28" s="642"/>
      <c r="DO28" s="642"/>
      <c r="DP28" s="642"/>
      <c r="DQ28" s="642"/>
      <c r="DR28" s="642"/>
      <c r="DS28" s="642"/>
      <c r="DT28" s="642"/>
      <c r="DU28" s="642"/>
      <c r="DV28" s="643"/>
      <c r="DW28" s="646">
        <v>18.899999999999999</v>
      </c>
      <c r="DX28" s="674"/>
      <c r="DY28" s="674"/>
      <c r="DZ28" s="674"/>
      <c r="EA28" s="674"/>
      <c r="EB28" s="674"/>
      <c r="EC28" s="675"/>
    </row>
    <row r="29" spans="2:133" ht="11.25" customHeight="1" x14ac:dyDescent="0.15">
      <c r="B29" s="638" t="s">
        <v>303</v>
      </c>
      <c r="C29" s="639"/>
      <c r="D29" s="639"/>
      <c r="E29" s="639"/>
      <c r="F29" s="639"/>
      <c r="G29" s="639"/>
      <c r="H29" s="639"/>
      <c r="I29" s="639"/>
      <c r="J29" s="639"/>
      <c r="K29" s="639"/>
      <c r="L29" s="639"/>
      <c r="M29" s="639"/>
      <c r="N29" s="639"/>
      <c r="O29" s="639"/>
      <c r="P29" s="639"/>
      <c r="Q29" s="640"/>
      <c r="R29" s="641">
        <v>1443463</v>
      </c>
      <c r="S29" s="642"/>
      <c r="T29" s="642"/>
      <c r="U29" s="642"/>
      <c r="V29" s="642"/>
      <c r="W29" s="642"/>
      <c r="X29" s="642"/>
      <c r="Y29" s="643"/>
      <c r="Z29" s="644">
        <v>20.3</v>
      </c>
      <c r="AA29" s="644"/>
      <c r="AB29" s="644"/>
      <c r="AC29" s="644"/>
      <c r="AD29" s="645" t="s">
        <v>175</v>
      </c>
      <c r="AE29" s="645"/>
      <c r="AF29" s="645"/>
      <c r="AG29" s="645"/>
      <c r="AH29" s="645"/>
      <c r="AI29" s="645"/>
      <c r="AJ29" s="645"/>
      <c r="AK29" s="645"/>
      <c r="AL29" s="646" t="s">
        <v>228</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650239</v>
      </c>
      <c r="CS29" s="677"/>
      <c r="CT29" s="677"/>
      <c r="CU29" s="677"/>
      <c r="CV29" s="677"/>
      <c r="CW29" s="677"/>
      <c r="CX29" s="677"/>
      <c r="CY29" s="678"/>
      <c r="CZ29" s="646">
        <v>9.5</v>
      </c>
      <c r="DA29" s="674"/>
      <c r="DB29" s="674"/>
      <c r="DC29" s="679"/>
      <c r="DD29" s="650">
        <v>628201</v>
      </c>
      <c r="DE29" s="677"/>
      <c r="DF29" s="677"/>
      <c r="DG29" s="677"/>
      <c r="DH29" s="677"/>
      <c r="DI29" s="677"/>
      <c r="DJ29" s="677"/>
      <c r="DK29" s="678"/>
      <c r="DL29" s="650">
        <v>628201</v>
      </c>
      <c r="DM29" s="677"/>
      <c r="DN29" s="677"/>
      <c r="DO29" s="677"/>
      <c r="DP29" s="677"/>
      <c r="DQ29" s="677"/>
      <c r="DR29" s="677"/>
      <c r="DS29" s="677"/>
      <c r="DT29" s="677"/>
      <c r="DU29" s="677"/>
      <c r="DV29" s="678"/>
      <c r="DW29" s="646">
        <v>18.8</v>
      </c>
      <c r="DX29" s="674"/>
      <c r="DY29" s="674"/>
      <c r="DZ29" s="674"/>
      <c r="EA29" s="674"/>
      <c r="EB29" s="674"/>
      <c r="EC29" s="675"/>
    </row>
    <row r="30" spans="2:133" ht="11.25" customHeight="1" x14ac:dyDescent="0.15">
      <c r="B30" s="638" t="s">
        <v>308</v>
      </c>
      <c r="C30" s="639"/>
      <c r="D30" s="639"/>
      <c r="E30" s="639"/>
      <c r="F30" s="639"/>
      <c r="G30" s="639"/>
      <c r="H30" s="639"/>
      <c r="I30" s="639"/>
      <c r="J30" s="639"/>
      <c r="K30" s="639"/>
      <c r="L30" s="639"/>
      <c r="M30" s="639"/>
      <c r="N30" s="639"/>
      <c r="O30" s="639"/>
      <c r="P30" s="639"/>
      <c r="Q30" s="640"/>
      <c r="R30" s="641">
        <v>33402</v>
      </c>
      <c r="S30" s="642"/>
      <c r="T30" s="642"/>
      <c r="U30" s="642"/>
      <c r="V30" s="642"/>
      <c r="W30" s="642"/>
      <c r="X30" s="642"/>
      <c r="Y30" s="643"/>
      <c r="Z30" s="644">
        <v>0.5</v>
      </c>
      <c r="AA30" s="644"/>
      <c r="AB30" s="644"/>
      <c r="AC30" s="644"/>
      <c r="AD30" s="645">
        <v>16306</v>
      </c>
      <c r="AE30" s="645"/>
      <c r="AF30" s="645"/>
      <c r="AG30" s="645"/>
      <c r="AH30" s="645"/>
      <c r="AI30" s="645"/>
      <c r="AJ30" s="645"/>
      <c r="AK30" s="645"/>
      <c r="AL30" s="646">
        <v>0.5</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97.8</v>
      </c>
      <c r="BH30" s="702"/>
      <c r="BI30" s="702"/>
      <c r="BJ30" s="702"/>
      <c r="BK30" s="702"/>
      <c r="BL30" s="702"/>
      <c r="BM30" s="636">
        <v>94.5</v>
      </c>
      <c r="BN30" s="702"/>
      <c r="BO30" s="702"/>
      <c r="BP30" s="702"/>
      <c r="BQ30" s="703"/>
      <c r="BR30" s="701">
        <v>97.2</v>
      </c>
      <c r="BS30" s="702"/>
      <c r="BT30" s="702"/>
      <c r="BU30" s="702"/>
      <c r="BV30" s="702"/>
      <c r="BW30" s="702"/>
      <c r="BX30" s="636">
        <v>91.8</v>
      </c>
      <c r="BY30" s="702"/>
      <c r="BZ30" s="702"/>
      <c r="CA30" s="702"/>
      <c r="CB30" s="703"/>
      <c r="CD30" s="706"/>
      <c r="CE30" s="707"/>
      <c r="CF30" s="656" t="s">
        <v>311</v>
      </c>
      <c r="CG30" s="657"/>
      <c r="CH30" s="657"/>
      <c r="CI30" s="657"/>
      <c r="CJ30" s="657"/>
      <c r="CK30" s="657"/>
      <c r="CL30" s="657"/>
      <c r="CM30" s="657"/>
      <c r="CN30" s="657"/>
      <c r="CO30" s="657"/>
      <c r="CP30" s="657"/>
      <c r="CQ30" s="658"/>
      <c r="CR30" s="641">
        <v>620136</v>
      </c>
      <c r="CS30" s="642"/>
      <c r="CT30" s="642"/>
      <c r="CU30" s="642"/>
      <c r="CV30" s="642"/>
      <c r="CW30" s="642"/>
      <c r="CX30" s="642"/>
      <c r="CY30" s="643"/>
      <c r="CZ30" s="646">
        <v>9.1</v>
      </c>
      <c r="DA30" s="674"/>
      <c r="DB30" s="674"/>
      <c r="DC30" s="679"/>
      <c r="DD30" s="650">
        <v>598098</v>
      </c>
      <c r="DE30" s="642"/>
      <c r="DF30" s="642"/>
      <c r="DG30" s="642"/>
      <c r="DH30" s="642"/>
      <c r="DI30" s="642"/>
      <c r="DJ30" s="642"/>
      <c r="DK30" s="643"/>
      <c r="DL30" s="650">
        <v>598098</v>
      </c>
      <c r="DM30" s="642"/>
      <c r="DN30" s="642"/>
      <c r="DO30" s="642"/>
      <c r="DP30" s="642"/>
      <c r="DQ30" s="642"/>
      <c r="DR30" s="642"/>
      <c r="DS30" s="642"/>
      <c r="DT30" s="642"/>
      <c r="DU30" s="642"/>
      <c r="DV30" s="643"/>
      <c r="DW30" s="646">
        <v>17.899999999999999</v>
      </c>
      <c r="DX30" s="674"/>
      <c r="DY30" s="674"/>
      <c r="DZ30" s="674"/>
      <c r="EA30" s="674"/>
      <c r="EB30" s="674"/>
      <c r="EC30" s="675"/>
    </row>
    <row r="31" spans="2:133" ht="11.25" customHeight="1" x14ac:dyDescent="0.15">
      <c r="B31" s="638" t="s">
        <v>312</v>
      </c>
      <c r="C31" s="639"/>
      <c r="D31" s="639"/>
      <c r="E31" s="639"/>
      <c r="F31" s="639"/>
      <c r="G31" s="639"/>
      <c r="H31" s="639"/>
      <c r="I31" s="639"/>
      <c r="J31" s="639"/>
      <c r="K31" s="639"/>
      <c r="L31" s="639"/>
      <c r="M31" s="639"/>
      <c r="N31" s="639"/>
      <c r="O31" s="639"/>
      <c r="P31" s="639"/>
      <c r="Q31" s="640"/>
      <c r="R31" s="641">
        <v>76220</v>
      </c>
      <c r="S31" s="642"/>
      <c r="T31" s="642"/>
      <c r="U31" s="642"/>
      <c r="V31" s="642"/>
      <c r="W31" s="642"/>
      <c r="X31" s="642"/>
      <c r="Y31" s="643"/>
      <c r="Z31" s="644">
        <v>1.1000000000000001</v>
      </c>
      <c r="AA31" s="644"/>
      <c r="AB31" s="644"/>
      <c r="AC31" s="644"/>
      <c r="AD31" s="645" t="s">
        <v>228</v>
      </c>
      <c r="AE31" s="645"/>
      <c r="AF31" s="645"/>
      <c r="AG31" s="645"/>
      <c r="AH31" s="645"/>
      <c r="AI31" s="645"/>
      <c r="AJ31" s="645"/>
      <c r="AK31" s="645"/>
      <c r="AL31" s="646" t="s">
        <v>175</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98.6</v>
      </c>
      <c r="BH31" s="677"/>
      <c r="BI31" s="677"/>
      <c r="BJ31" s="677"/>
      <c r="BK31" s="677"/>
      <c r="BL31" s="677"/>
      <c r="BM31" s="647">
        <v>97.2</v>
      </c>
      <c r="BN31" s="699"/>
      <c r="BO31" s="699"/>
      <c r="BP31" s="699"/>
      <c r="BQ31" s="700"/>
      <c r="BR31" s="698">
        <v>98.4</v>
      </c>
      <c r="BS31" s="677"/>
      <c r="BT31" s="677"/>
      <c r="BU31" s="677"/>
      <c r="BV31" s="677"/>
      <c r="BW31" s="677"/>
      <c r="BX31" s="647">
        <v>97.1</v>
      </c>
      <c r="BY31" s="699"/>
      <c r="BZ31" s="699"/>
      <c r="CA31" s="699"/>
      <c r="CB31" s="700"/>
      <c r="CD31" s="706"/>
      <c r="CE31" s="707"/>
      <c r="CF31" s="656" t="s">
        <v>315</v>
      </c>
      <c r="CG31" s="657"/>
      <c r="CH31" s="657"/>
      <c r="CI31" s="657"/>
      <c r="CJ31" s="657"/>
      <c r="CK31" s="657"/>
      <c r="CL31" s="657"/>
      <c r="CM31" s="657"/>
      <c r="CN31" s="657"/>
      <c r="CO31" s="657"/>
      <c r="CP31" s="657"/>
      <c r="CQ31" s="658"/>
      <c r="CR31" s="641">
        <v>30103</v>
      </c>
      <c r="CS31" s="677"/>
      <c r="CT31" s="677"/>
      <c r="CU31" s="677"/>
      <c r="CV31" s="677"/>
      <c r="CW31" s="677"/>
      <c r="CX31" s="677"/>
      <c r="CY31" s="678"/>
      <c r="CZ31" s="646">
        <v>0.4</v>
      </c>
      <c r="DA31" s="674"/>
      <c r="DB31" s="674"/>
      <c r="DC31" s="679"/>
      <c r="DD31" s="650">
        <v>30103</v>
      </c>
      <c r="DE31" s="677"/>
      <c r="DF31" s="677"/>
      <c r="DG31" s="677"/>
      <c r="DH31" s="677"/>
      <c r="DI31" s="677"/>
      <c r="DJ31" s="677"/>
      <c r="DK31" s="678"/>
      <c r="DL31" s="650">
        <v>30103</v>
      </c>
      <c r="DM31" s="677"/>
      <c r="DN31" s="677"/>
      <c r="DO31" s="677"/>
      <c r="DP31" s="677"/>
      <c r="DQ31" s="677"/>
      <c r="DR31" s="677"/>
      <c r="DS31" s="677"/>
      <c r="DT31" s="677"/>
      <c r="DU31" s="677"/>
      <c r="DV31" s="678"/>
      <c r="DW31" s="646">
        <v>0.9</v>
      </c>
      <c r="DX31" s="674"/>
      <c r="DY31" s="674"/>
      <c r="DZ31" s="674"/>
      <c r="EA31" s="674"/>
      <c r="EB31" s="674"/>
      <c r="EC31" s="675"/>
    </row>
    <row r="32" spans="2:133" ht="11.25" customHeight="1" x14ac:dyDescent="0.15">
      <c r="B32" s="638" t="s">
        <v>316</v>
      </c>
      <c r="C32" s="639"/>
      <c r="D32" s="639"/>
      <c r="E32" s="639"/>
      <c r="F32" s="639"/>
      <c r="G32" s="639"/>
      <c r="H32" s="639"/>
      <c r="I32" s="639"/>
      <c r="J32" s="639"/>
      <c r="K32" s="639"/>
      <c r="L32" s="639"/>
      <c r="M32" s="639"/>
      <c r="N32" s="639"/>
      <c r="O32" s="639"/>
      <c r="P32" s="639"/>
      <c r="Q32" s="640"/>
      <c r="R32" s="641">
        <v>160233</v>
      </c>
      <c r="S32" s="642"/>
      <c r="T32" s="642"/>
      <c r="U32" s="642"/>
      <c r="V32" s="642"/>
      <c r="W32" s="642"/>
      <c r="X32" s="642"/>
      <c r="Y32" s="643"/>
      <c r="Z32" s="644">
        <v>2.2999999999999998</v>
      </c>
      <c r="AA32" s="644"/>
      <c r="AB32" s="644"/>
      <c r="AC32" s="644"/>
      <c r="AD32" s="645" t="s">
        <v>228</v>
      </c>
      <c r="AE32" s="645"/>
      <c r="AF32" s="645"/>
      <c r="AG32" s="645"/>
      <c r="AH32" s="645"/>
      <c r="AI32" s="645"/>
      <c r="AJ32" s="645"/>
      <c r="AK32" s="645"/>
      <c r="AL32" s="646" t="s">
        <v>228</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97</v>
      </c>
      <c r="BH32" s="711"/>
      <c r="BI32" s="711"/>
      <c r="BJ32" s="711"/>
      <c r="BK32" s="711"/>
      <c r="BL32" s="711"/>
      <c r="BM32" s="712">
        <v>92.2</v>
      </c>
      <c r="BN32" s="711"/>
      <c r="BO32" s="711"/>
      <c r="BP32" s="711"/>
      <c r="BQ32" s="713"/>
      <c r="BR32" s="710">
        <v>95.9</v>
      </c>
      <c r="BS32" s="711"/>
      <c r="BT32" s="711"/>
      <c r="BU32" s="711"/>
      <c r="BV32" s="711"/>
      <c r="BW32" s="711"/>
      <c r="BX32" s="712">
        <v>87.1</v>
      </c>
      <c r="BY32" s="711"/>
      <c r="BZ32" s="711"/>
      <c r="CA32" s="711"/>
      <c r="CB32" s="713"/>
      <c r="CD32" s="708"/>
      <c r="CE32" s="709"/>
      <c r="CF32" s="656" t="s">
        <v>318</v>
      </c>
      <c r="CG32" s="657"/>
      <c r="CH32" s="657"/>
      <c r="CI32" s="657"/>
      <c r="CJ32" s="657"/>
      <c r="CK32" s="657"/>
      <c r="CL32" s="657"/>
      <c r="CM32" s="657"/>
      <c r="CN32" s="657"/>
      <c r="CO32" s="657"/>
      <c r="CP32" s="657"/>
      <c r="CQ32" s="658"/>
      <c r="CR32" s="641">
        <v>385</v>
      </c>
      <c r="CS32" s="642"/>
      <c r="CT32" s="642"/>
      <c r="CU32" s="642"/>
      <c r="CV32" s="642"/>
      <c r="CW32" s="642"/>
      <c r="CX32" s="642"/>
      <c r="CY32" s="643"/>
      <c r="CZ32" s="646">
        <v>0</v>
      </c>
      <c r="DA32" s="674"/>
      <c r="DB32" s="674"/>
      <c r="DC32" s="679"/>
      <c r="DD32" s="650">
        <v>385</v>
      </c>
      <c r="DE32" s="642"/>
      <c r="DF32" s="642"/>
      <c r="DG32" s="642"/>
      <c r="DH32" s="642"/>
      <c r="DI32" s="642"/>
      <c r="DJ32" s="642"/>
      <c r="DK32" s="643"/>
      <c r="DL32" s="650">
        <v>385</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319</v>
      </c>
      <c r="C33" s="639"/>
      <c r="D33" s="639"/>
      <c r="E33" s="639"/>
      <c r="F33" s="639"/>
      <c r="G33" s="639"/>
      <c r="H33" s="639"/>
      <c r="I33" s="639"/>
      <c r="J33" s="639"/>
      <c r="K33" s="639"/>
      <c r="L33" s="639"/>
      <c r="M33" s="639"/>
      <c r="N33" s="639"/>
      <c r="O33" s="639"/>
      <c r="P33" s="639"/>
      <c r="Q33" s="640"/>
      <c r="R33" s="641">
        <v>222180</v>
      </c>
      <c r="S33" s="642"/>
      <c r="T33" s="642"/>
      <c r="U33" s="642"/>
      <c r="V33" s="642"/>
      <c r="W33" s="642"/>
      <c r="X33" s="642"/>
      <c r="Y33" s="643"/>
      <c r="Z33" s="644">
        <v>3.1</v>
      </c>
      <c r="AA33" s="644"/>
      <c r="AB33" s="644"/>
      <c r="AC33" s="644"/>
      <c r="AD33" s="645" t="s">
        <v>228</v>
      </c>
      <c r="AE33" s="645"/>
      <c r="AF33" s="645"/>
      <c r="AG33" s="645"/>
      <c r="AH33" s="645"/>
      <c r="AI33" s="645"/>
      <c r="AJ33" s="645"/>
      <c r="AK33" s="645"/>
      <c r="AL33" s="646" t="s">
        <v>175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2918627</v>
      </c>
      <c r="CS33" s="677"/>
      <c r="CT33" s="677"/>
      <c r="CU33" s="677"/>
      <c r="CV33" s="677"/>
      <c r="CW33" s="677"/>
      <c r="CX33" s="677"/>
      <c r="CY33" s="678"/>
      <c r="CZ33" s="646">
        <v>42.7</v>
      </c>
      <c r="DA33" s="674"/>
      <c r="DB33" s="674"/>
      <c r="DC33" s="679"/>
      <c r="DD33" s="650">
        <v>1601218</v>
      </c>
      <c r="DE33" s="677"/>
      <c r="DF33" s="677"/>
      <c r="DG33" s="677"/>
      <c r="DH33" s="677"/>
      <c r="DI33" s="677"/>
      <c r="DJ33" s="677"/>
      <c r="DK33" s="678"/>
      <c r="DL33" s="650">
        <v>1168441</v>
      </c>
      <c r="DM33" s="677"/>
      <c r="DN33" s="677"/>
      <c r="DO33" s="677"/>
      <c r="DP33" s="677"/>
      <c r="DQ33" s="677"/>
      <c r="DR33" s="677"/>
      <c r="DS33" s="677"/>
      <c r="DT33" s="677"/>
      <c r="DU33" s="677"/>
      <c r="DV33" s="678"/>
      <c r="DW33" s="646">
        <v>35</v>
      </c>
      <c r="DX33" s="674"/>
      <c r="DY33" s="674"/>
      <c r="DZ33" s="674"/>
      <c r="EA33" s="674"/>
      <c r="EB33" s="674"/>
      <c r="EC33" s="675"/>
    </row>
    <row r="34" spans="2:133" ht="11.25" customHeight="1" x14ac:dyDescent="0.15">
      <c r="B34" s="638" t="s">
        <v>321</v>
      </c>
      <c r="C34" s="639"/>
      <c r="D34" s="639"/>
      <c r="E34" s="639"/>
      <c r="F34" s="639"/>
      <c r="G34" s="639"/>
      <c r="H34" s="639"/>
      <c r="I34" s="639"/>
      <c r="J34" s="639"/>
      <c r="K34" s="639"/>
      <c r="L34" s="639"/>
      <c r="M34" s="639"/>
      <c r="N34" s="639"/>
      <c r="O34" s="639"/>
      <c r="P34" s="639"/>
      <c r="Q34" s="640"/>
      <c r="R34" s="641">
        <v>90521</v>
      </c>
      <c r="S34" s="642"/>
      <c r="T34" s="642"/>
      <c r="U34" s="642"/>
      <c r="V34" s="642"/>
      <c r="W34" s="642"/>
      <c r="X34" s="642"/>
      <c r="Y34" s="643"/>
      <c r="Z34" s="644">
        <v>1.3</v>
      </c>
      <c r="AA34" s="644"/>
      <c r="AB34" s="644"/>
      <c r="AC34" s="644"/>
      <c r="AD34" s="645">
        <v>821</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1822380</v>
      </c>
      <c r="CS34" s="642"/>
      <c r="CT34" s="642"/>
      <c r="CU34" s="642"/>
      <c r="CV34" s="642"/>
      <c r="CW34" s="642"/>
      <c r="CX34" s="642"/>
      <c r="CY34" s="643"/>
      <c r="CZ34" s="646">
        <v>26.7</v>
      </c>
      <c r="DA34" s="674"/>
      <c r="DB34" s="674"/>
      <c r="DC34" s="679"/>
      <c r="DD34" s="650">
        <v>973676</v>
      </c>
      <c r="DE34" s="642"/>
      <c r="DF34" s="642"/>
      <c r="DG34" s="642"/>
      <c r="DH34" s="642"/>
      <c r="DI34" s="642"/>
      <c r="DJ34" s="642"/>
      <c r="DK34" s="643"/>
      <c r="DL34" s="650">
        <v>869594</v>
      </c>
      <c r="DM34" s="642"/>
      <c r="DN34" s="642"/>
      <c r="DO34" s="642"/>
      <c r="DP34" s="642"/>
      <c r="DQ34" s="642"/>
      <c r="DR34" s="642"/>
      <c r="DS34" s="642"/>
      <c r="DT34" s="642"/>
      <c r="DU34" s="642"/>
      <c r="DV34" s="643"/>
      <c r="DW34" s="646">
        <v>26.1</v>
      </c>
      <c r="DX34" s="674"/>
      <c r="DY34" s="674"/>
      <c r="DZ34" s="674"/>
      <c r="EA34" s="674"/>
      <c r="EB34" s="674"/>
      <c r="EC34" s="675"/>
    </row>
    <row r="35" spans="2:133" ht="11.25" customHeight="1" x14ac:dyDescent="0.15">
      <c r="B35" s="638" t="s">
        <v>325</v>
      </c>
      <c r="C35" s="639"/>
      <c r="D35" s="639"/>
      <c r="E35" s="639"/>
      <c r="F35" s="639"/>
      <c r="G35" s="639"/>
      <c r="H35" s="639"/>
      <c r="I35" s="639"/>
      <c r="J35" s="639"/>
      <c r="K35" s="639"/>
      <c r="L35" s="639"/>
      <c r="M35" s="639"/>
      <c r="N35" s="639"/>
      <c r="O35" s="639"/>
      <c r="P35" s="639"/>
      <c r="Q35" s="640"/>
      <c r="R35" s="641">
        <v>1236927</v>
      </c>
      <c r="S35" s="642"/>
      <c r="T35" s="642"/>
      <c r="U35" s="642"/>
      <c r="V35" s="642"/>
      <c r="W35" s="642"/>
      <c r="X35" s="642"/>
      <c r="Y35" s="643"/>
      <c r="Z35" s="644">
        <v>17.399999999999999</v>
      </c>
      <c r="AA35" s="644"/>
      <c r="AB35" s="644"/>
      <c r="AC35" s="644"/>
      <c r="AD35" s="645" t="s">
        <v>228</v>
      </c>
      <c r="AE35" s="645"/>
      <c r="AF35" s="645"/>
      <c r="AG35" s="645"/>
      <c r="AH35" s="645"/>
      <c r="AI35" s="645"/>
      <c r="AJ35" s="645"/>
      <c r="AK35" s="645"/>
      <c r="AL35" s="646" t="s">
        <v>228</v>
      </c>
      <c r="AM35" s="647"/>
      <c r="AN35" s="647"/>
      <c r="AO35" s="648"/>
      <c r="AP35" s="234"/>
      <c r="AQ35" s="714" t="s">
        <v>326</v>
      </c>
      <c r="AR35" s="715"/>
      <c r="AS35" s="715"/>
      <c r="AT35" s="715"/>
      <c r="AU35" s="715"/>
      <c r="AV35" s="715"/>
      <c r="AW35" s="715"/>
      <c r="AX35" s="715"/>
      <c r="AY35" s="716"/>
      <c r="AZ35" s="630">
        <v>370567</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74189</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36436</v>
      </c>
      <c r="CS35" s="677"/>
      <c r="CT35" s="677"/>
      <c r="CU35" s="677"/>
      <c r="CV35" s="677"/>
      <c r="CW35" s="677"/>
      <c r="CX35" s="677"/>
      <c r="CY35" s="678"/>
      <c r="CZ35" s="646">
        <v>0.5</v>
      </c>
      <c r="DA35" s="674"/>
      <c r="DB35" s="674"/>
      <c r="DC35" s="679"/>
      <c r="DD35" s="650">
        <v>20844</v>
      </c>
      <c r="DE35" s="677"/>
      <c r="DF35" s="677"/>
      <c r="DG35" s="677"/>
      <c r="DH35" s="677"/>
      <c r="DI35" s="677"/>
      <c r="DJ35" s="677"/>
      <c r="DK35" s="678"/>
      <c r="DL35" s="650">
        <v>20828</v>
      </c>
      <c r="DM35" s="677"/>
      <c r="DN35" s="677"/>
      <c r="DO35" s="677"/>
      <c r="DP35" s="677"/>
      <c r="DQ35" s="677"/>
      <c r="DR35" s="677"/>
      <c r="DS35" s="677"/>
      <c r="DT35" s="677"/>
      <c r="DU35" s="677"/>
      <c r="DV35" s="678"/>
      <c r="DW35" s="646">
        <v>0.6</v>
      </c>
      <c r="DX35" s="674"/>
      <c r="DY35" s="674"/>
      <c r="DZ35" s="674"/>
      <c r="EA35" s="674"/>
      <c r="EB35" s="674"/>
      <c r="EC35" s="675"/>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175</v>
      </c>
      <c r="S36" s="642"/>
      <c r="T36" s="642"/>
      <c r="U36" s="642"/>
      <c r="V36" s="642"/>
      <c r="W36" s="642"/>
      <c r="X36" s="642"/>
      <c r="Y36" s="643"/>
      <c r="Z36" s="644" t="s">
        <v>228</v>
      </c>
      <c r="AA36" s="644"/>
      <c r="AB36" s="644"/>
      <c r="AC36" s="644"/>
      <c r="AD36" s="645" t="s">
        <v>228</v>
      </c>
      <c r="AE36" s="645"/>
      <c r="AF36" s="645"/>
      <c r="AG36" s="645"/>
      <c r="AH36" s="645"/>
      <c r="AI36" s="645"/>
      <c r="AJ36" s="645"/>
      <c r="AK36" s="645"/>
      <c r="AL36" s="646" t="s">
        <v>228</v>
      </c>
      <c r="AM36" s="647"/>
      <c r="AN36" s="647"/>
      <c r="AO36" s="648"/>
      <c r="AQ36" s="718" t="s">
        <v>330</v>
      </c>
      <c r="AR36" s="719"/>
      <c r="AS36" s="719"/>
      <c r="AT36" s="719"/>
      <c r="AU36" s="719"/>
      <c r="AV36" s="719"/>
      <c r="AW36" s="719"/>
      <c r="AX36" s="719"/>
      <c r="AY36" s="720"/>
      <c r="AZ36" s="641">
        <v>82067</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74189</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549390</v>
      </c>
      <c r="CS36" s="642"/>
      <c r="CT36" s="642"/>
      <c r="CU36" s="642"/>
      <c r="CV36" s="642"/>
      <c r="CW36" s="642"/>
      <c r="CX36" s="642"/>
      <c r="CY36" s="643"/>
      <c r="CZ36" s="646">
        <v>8</v>
      </c>
      <c r="DA36" s="674"/>
      <c r="DB36" s="674"/>
      <c r="DC36" s="679"/>
      <c r="DD36" s="650">
        <v>233341</v>
      </c>
      <c r="DE36" s="642"/>
      <c r="DF36" s="642"/>
      <c r="DG36" s="642"/>
      <c r="DH36" s="642"/>
      <c r="DI36" s="642"/>
      <c r="DJ36" s="642"/>
      <c r="DK36" s="643"/>
      <c r="DL36" s="650">
        <v>180392</v>
      </c>
      <c r="DM36" s="642"/>
      <c r="DN36" s="642"/>
      <c r="DO36" s="642"/>
      <c r="DP36" s="642"/>
      <c r="DQ36" s="642"/>
      <c r="DR36" s="642"/>
      <c r="DS36" s="642"/>
      <c r="DT36" s="642"/>
      <c r="DU36" s="642"/>
      <c r="DV36" s="643"/>
      <c r="DW36" s="646">
        <v>5.4</v>
      </c>
      <c r="DX36" s="674"/>
      <c r="DY36" s="674"/>
      <c r="DZ36" s="674"/>
      <c r="EA36" s="674"/>
      <c r="EB36" s="674"/>
      <c r="EC36" s="675"/>
    </row>
    <row r="37" spans="2:133" ht="11.25" customHeight="1" x14ac:dyDescent="0.15">
      <c r="B37" s="638" t="s">
        <v>333</v>
      </c>
      <c r="C37" s="639"/>
      <c r="D37" s="639"/>
      <c r="E37" s="639"/>
      <c r="F37" s="639"/>
      <c r="G37" s="639"/>
      <c r="H37" s="639"/>
      <c r="I37" s="639"/>
      <c r="J37" s="639"/>
      <c r="K37" s="639"/>
      <c r="L37" s="639"/>
      <c r="M37" s="639"/>
      <c r="N37" s="639"/>
      <c r="O37" s="639"/>
      <c r="P37" s="639"/>
      <c r="Q37" s="640"/>
      <c r="R37" s="641">
        <v>126227</v>
      </c>
      <c r="S37" s="642"/>
      <c r="T37" s="642"/>
      <c r="U37" s="642"/>
      <c r="V37" s="642"/>
      <c r="W37" s="642"/>
      <c r="X37" s="642"/>
      <c r="Y37" s="643"/>
      <c r="Z37" s="644">
        <v>1.8</v>
      </c>
      <c r="AA37" s="644"/>
      <c r="AB37" s="644"/>
      <c r="AC37" s="644"/>
      <c r="AD37" s="645" t="s">
        <v>138</v>
      </c>
      <c r="AE37" s="645"/>
      <c r="AF37" s="645"/>
      <c r="AG37" s="645"/>
      <c r="AH37" s="645"/>
      <c r="AI37" s="645"/>
      <c r="AJ37" s="645"/>
      <c r="AK37" s="645"/>
      <c r="AL37" s="646" t="s">
        <v>138</v>
      </c>
      <c r="AM37" s="647"/>
      <c r="AN37" s="647"/>
      <c r="AO37" s="648"/>
      <c r="AQ37" s="718" t="s">
        <v>334</v>
      </c>
      <c r="AR37" s="719"/>
      <c r="AS37" s="719"/>
      <c r="AT37" s="719"/>
      <c r="AU37" s="719"/>
      <c r="AV37" s="719"/>
      <c r="AW37" s="719"/>
      <c r="AX37" s="719"/>
      <c r="AY37" s="720"/>
      <c r="AZ37" s="641">
        <v>28479</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1128</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12829</v>
      </c>
      <c r="CS37" s="677"/>
      <c r="CT37" s="677"/>
      <c r="CU37" s="677"/>
      <c r="CV37" s="677"/>
      <c r="CW37" s="677"/>
      <c r="CX37" s="677"/>
      <c r="CY37" s="678"/>
      <c r="CZ37" s="646">
        <v>0.2</v>
      </c>
      <c r="DA37" s="674"/>
      <c r="DB37" s="674"/>
      <c r="DC37" s="679"/>
      <c r="DD37" s="650">
        <v>12829</v>
      </c>
      <c r="DE37" s="677"/>
      <c r="DF37" s="677"/>
      <c r="DG37" s="677"/>
      <c r="DH37" s="677"/>
      <c r="DI37" s="677"/>
      <c r="DJ37" s="677"/>
      <c r="DK37" s="678"/>
      <c r="DL37" s="650">
        <v>12829</v>
      </c>
      <c r="DM37" s="677"/>
      <c r="DN37" s="677"/>
      <c r="DO37" s="677"/>
      <c r="DP37" s="677"/>
      <c r="DQ37" s="677"/>
      <c r="DR37" s="677"/>
      <c r="DS37" s="677"/>
      <c r="DT37" s="677"/>
      <c r="DU37" s="677"/>
      <c r="DV37" s="678"/>
      <c r="DW37" s="646">
        <v>0.4</v>
      </c>
      <c r="DX37" s="674"/>
      <c r="DY37" s="674"/>
      <c r="DZ37" s="674"/>
      <c r="EA37" s="674"/>
      <c r="EB37" s="674"/>
      <c r="EC37" s="675"/>
    </row>
    <row r="38" spans="2:133" ht="11.25" customHeight="1" x14ac:dyDescent="0.15">
      <c r="B38" s="686" t="s">
        <v>337</v>
      </c>
      <c r="C38" s="687"/>
      <c r="D38" s="687"/>
      <c r="E38" s="687"/>
      <c r="F38" s="687"/>
      <c r="G38" s="687"/>
      <c r="H38" s="687"/>
      <c r="I38" s="687"/>
      <c r="J38" s="687"/>
      <c r="K38" s="687"/>
      <c r="L38" s="687"/>
      <c r="M38" s="687"/>
      <c r="N38" s="687"/>
      <c r="O38" s="687"/>
      <c r="P38" s="687"/>
      <c r="Q38" s="688"/>
      <c r="R38" s="721">
        <v>7108184</v>
      </c>
      <c r="S38" s="722"/>
      <c r="T38" s="722"/>
      <c r="U38" s="722"/>
      <c r="V38" s="722"/>
      <c r="W38" s="722"/>
      <c r="X38" s="722"/>
      <c r="Y38" s="723"/>
      <c r="Z38" s="724">
        <v>100</v>
      </c>
      <c r="AA38" s="724"/>
      <c r="AB38" s="724"/>
      <c r="AC38" s="724"/>
      <c r="AD38" s="725">
        <v>3208301</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228</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1985</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370567</v>
      </c>
      <c r="CS38" s="642"/>
      <c r="CT38" s="642"/>
      <c r="CU38" s="642"/>
      <c r="CV38" s="642"/>
      <c r="CW38" s="642"/>
      <c r="CX38" s="642"/>
      <c r="CY38" s="643"/>
      <c r="CZ38" s="646">
        <v>5.4</v>
      </c>
      <c r="DA38" s="674"/>
      <c r="DB38" s="674"/>
      <c r="DC38" s="679"/>
      <c r="DD38" s="650">
        <v>321014</v>
      </c>
      <c r="DE38" s="642"/>
      <c r="DF38" s="642"/>
      <c r="DG38" s="642"/>
      <c r="DH38" s="642"/>
      <c r="DI38" s="642"/>
      <c r="DJ38" s="642"/>
      <c r="DK38" s="643"/>
      <c r="DL38" s="650">
        <v>97627</v>
      </c>
      <c r="DM38" s="642"/>
      <c r="DN38" s="642"/>
      <c r="DO38" s="642"/>
      <c r="DP38" s="642"/>
      <c r="DQ38" s="642"/>
      <c r="DR38" s="642"/>
      <c r="DS38" s="642"/>
      <c r="DT38" s="642"/>
      <c r="DU38" s="642"/>
      <c r="DV38" s="643"/>
      <c r="DW38" s="646">
        <v>2.9</v>
      </c>
      <c r="DX38" s="674"/>
      <c r="DY38" s="674"/>
      <c r="DZ38" s="674"/>
      <c r="EA38" s="674"/>
      <c r="EB38" s="674"/>
      <c r="EC38" s="675"/>
    </row>
    <row r="39" spans="2:133" ht="11.25" customHeight="1" x14ac:dyDescent="0.15">
      <c r="AQ39" s="718" t="s">
        <v>341</v>
      </c>
      <c r="AR39" s="719"/>
      <c r="AS39" s="719"/>
      <c r="AT39" s="719"/>
      <c r="AU39" s="719"/>
      <c r="AV39" s="719"/>
      <c r="AW39" s="719"/>
      <c r="AX39" s="719"/>
      <c r="AY39" s="720"/>
      <c r="AZ39" s="641" t="s">
        <v>175</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73</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139854</v>
      </c>
      <c r="CS39" s="677"/>
      <c r="CT39" s="677"/>
      <c r="CU39" s="677"/>
      <c r="CV39" s="677"/>
      <c r="CW39" s="677"/>
      <c r="CX39" s="677"/>
      <c r="CY39" s="678"/>
      <c r="CZ39" s="646">
        <v>2</v>
      </c>
      <c r="DA39" s="674"/>
      <c r="DB39" s="674"/>
      <c r="DC39" s="679"/>
      <c r="DD39" s="650">
        <v>52343</v>
      </c>
      <c r="DE39" s="677"/>
      <c r="DF39" s="677"/>
      <c r="DG39" s="677"/>
      <c r="DH39" s="677"/>
      <c r="DI39" s="677"/>
      <c r="DJ39" s="677"/>
      <c r="DK39" s="678"/>
      <c r="DL39" s="650" t="s">
        <v>175</v>
      </c>
      <c r="DM39" s="677"/>
      <c r="DN39" s="677"/>
      <c r="DO39" s="677"/>
      <c r="DP39" s="677"/>
      <c r="DQ39" s="677"/>
      <c r="DR39" s="677"/>
      <c r="DS39" s="677"/>
      <c r="DT39" s="677"/>
      <c r="DU39" s="677"/>
      <c r="DV39" s="678"/>
      <c r="DW39" s="646" t="s">
        <v>228</v>
      </c>
      <c r="DX39" s="674"/>
      <c r="DY39" s="674"/>
      <c r="DZ39" s="674"/>
      <c r="EA39" s="674"/>
      <c r="EB39" s="674"/>
      <c r="EC39" s="675"/>
    </row>
    <row r="40" spans="2:133" ht="11.25" customHeight="1" x14ac:dyDescent="0.15">
      <c r="AQ40" s="718" t="s">
        <v>345</v>
      </c>
      <c r="AR40" s="719"/>
      <c r="AS40" s="719"/>
      <c r="AT40" s="719"/>
      <c r="AU40" s="719"/>
      <c r="AV40" s="719"/>
      <c r="AW40" s="719"/>
      <c r="AX40" s="719"/>
      <c r="AY40" s="720"/>
      <c r="AZ40" s="641">
        <v>92662</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175</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t="s">
        <v>175</v>
      </c>
      <c r="CS40" s="642"/>
      <c r="CT40" s="642"/>
      <c r="CU40" s="642"/>
      <c r="CV40" s="642"/>
      <c r="CW40" s="642"/>
      <c r="CX40" s="642"/>
      <c r="CY40" s="643"/>
      <c r="CZ40" s="646" t="s">
        <v>175</v>
      </c>
      <c r="DA40" s="674"/>
      <c r="DB40" s="674"/>
      <c r="DC40" s="679"/>
      <c r="DD40" s="650" t="s">
        <v>175</v>
      </c>
      <c r="DE40" s="642"/>
      <c r="DF40" s="642"/>
      <c r="DG40" s="642"/>
      <c r="DH40" s="642"/>
      <c r="DI40" s="642"/>
      <c r="DJ40" s="642"/>
      <c r="DK40" s="643"/>
      <c r="DL40" s="650" t="s">
        <v>228</v>
      </c>
      <c r="DM40" s="642"/>
      <c r="DN40" s="642"/>
      <c r="DO40" s="642"/>
      <c r="DP40" s="642"/>
      <c r="DQ40" s="642"/>
      <c r="DR40" s="642"/>
      <c r="DS40" s="642"/>
      <c r="DT40" s="642"/>
      <c r="DU40" s="642"/>
      <c r="DV40" s="643"/>
      <c r="DW40" s="646" t="s">
        <v>228</v>
      </c>
      <c r="DX40" s="674"/>
      <c r="DY40" s="674"/>
      <c r="DZ40" s="674"/>
      <c r="EA40" s="674"/>
      <c r="EB40" s="674"/>
      <c r="EC40" s="675"/>
    </row>
    <row r="41" spans="2:133" ht="11.25" customHeight="1" x14ac:dyDescent="0.15">
      <c r="AQ41" s="728" t="s">
        <v>348</v>
      </c>
      <c r="AR41" s="729"/>
      <c r="AS41" s="729"/>
      <c r="AT41" s="729"/>
      <c r="AU41" s="729"/>
      <c r="AV41" s="729"/>
      <c r="AW41" s="729"/>
      <c r="AX41" s="729"/>
      <c r="AY41" s="730"/>
      <c r="AZ41" s="721">
        <v>167359</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160</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228</v>
      </c>
      <c r="CS41" s="677"/>
      <c r="CT41" s="677"/>
      <c r="CU41" s="677"/>
      <c r="CV41" s="677"/>
      <c r="CW41" s="677"/>
      <c r="CX41" s="677"/>
      <c r="CY41" s="678"/>
      <c r="CZ41" s="646" t="s">
        <v>228</v>
      </c>
      <c r="DA41" s="674"/>
      <c r="DB41" s="674"/>
      <c r="DC41" s="679"/>
      <c r="DD41" s="650" t="s">
        <v>175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1876041</v>
      </c>
      <c r="CS42" s="642"/>
      <c r="CT42" s="642"/>
      <c r="CU42" s="642"/>
      <c r="CV42" s="642"/>
      <c r="CW42" s="642"/>
      <c r="CX42" s="642"/>
      <c r="CY42" s="643"/>
      <c r="CZ42" s="646">
        <v>27.5</v>
      </c>
      <c r="DA42" s="647"/>
      <c r="DB42" s="647"/>
      <c r="DC42" s="742"/>
      <c r="DD42" s="650">
        <v>239698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t="s">
        <v>138</v>
      </c>
      <c r="CS43" s="677"/>
      <c r="CT43" s="677"/>
      <c r="CU43" s="677"/>
      <c r="CV43" s="677"/>
      <c r="CW43" s="677"/>
      <c r="CX43" s="677"/>
      <c r="CY43" s="678"/>
      <c r="CZ43" s="646" t="s">
        <v>175</v>
      </c>
      <c r="DA43" s="674"/>
      <c r="DB43" s="674"/>
      <c r="DC43" s="679"/>
      <c r="DD43" s="650" t="s">
        <v>175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1876030</v>
      </c>
      <c r="CS44" s="642"/>
      <c r="CT44" s="642"/>
      <c r="CU44" s="642"/>
      <c r="CV44" s="642"/>
      <c r="CW44" s="642"/>
      <c r="CX44" s="642"/>
      <c r="CY44" s="643"/>
      <c r="CZ44" s="646">
        <v>27.5</v>
      </c>
      <c r="DA44" s="647"/>
      <c r="DB44" s="647"/>
      <c r="DC44" s="742"/>
      <c r="DD44" s="650">
        <v>239687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1428977</v>
      </c>
      <c r="CS45" s="677"/>
      <c r="CT45" s="677"/>
      <c r="CU45" s="677"/>
      <c r="CV45" s="677"/>
      <c r="CW45" s="677"/>
      <c r="CX45" s="677"/>
      <c r="CY45" s="678"/>
      <c r="CZ45" s="646">
        <v>20.9</v>
      </c>
      <c r="DA45" s="674"/>
      <c r="DB45" s="674"/>
      <c r="DC45" s="679"/>
      <c r="DD45" s="650">
        <v>127805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439369</v>
      </c>
      <c r="CS46" s="642"/>
      <c r="CT46" s="642"/>
      <c r="CU46" s="642"/>
      <c r="CV46" s="642"/>
      <c r="CW46" s="642"/>
      <c r="CX46" s="642"/>
      <c r="CY46" s="643"/>
      <c r="CZ46" s="646">
        <v>6.4</v>
      </c>
      <c r="DA46" s="647"/>
      <c r="DB46" s="647"/>
      <c r="DC46" s="742"/>
      <c r="DD46" s="650">
        <v>104198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11</v>
      </c>
      <c r="CS47" s="677"/>
      <c r="CT47" s="677"/>
      <c r="CU47" s="677"/>
      <c r="CV47" s="677"/>
      <c r="CW47" s="677"/>
      <c r="CX47" s="677"/>
      <c r="CY47" s="678"/>
      <c r="CZ47" s="646">
        <v>0</v>
      </c>
      <c r="DA47" s="674"/>
      <c r="DB47" s="674"/>
      <c r="DC47" s="679"/>
      <c r="DD47" s="650">
        <v>11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228</v>
      </c>
      <c r="CS48" s="642"/>
      <c r="CT48" s="642"/>
      <c r="CU48" s="642"/>
      <c r="CV48" s="642"/>
      <c r="CW48" s="642"/>
      <c r="CX48" s="642"/>
      <c r="CY48" s="643"/>
      <c r="CZ48" s="646" t="s">
        <v>175</v>
      </c>
      <c r="DA48" s="647"/>
      <c r="DB48" s="647"/>
      <c r="DC48" s="742"/>
      <c r="DD48" s="650" t="s">
        <v>138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6829033</v>
      </c>
      <c r="CS49" s="711"/>
      <c r="CT49" s="711"/>
      <c r="CU49" s="711"/>
      <c r="CV49" s="711"/>
      <c r="CW49" s="711"/>
      <c r="CX49" s="711"/>
      <c r="CY49" s="743"/>
      <c r="CZ49" s="726">
        <v>100</v>
      </c>
      <c r="DA49" s="744"/>
      <c r="DB49" s="744"/>
      <c r="DC49" s="745"/>
      <c r="DD49" s="746">
        <v>3569204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k5y+g97JeJZ1e9Quyal+QVh92Z6Ud5ywtS0AyH3wZzEaCh+0d0haV2dDYGPGRr26/GIDqWlUx7sEq2MmgEzSyQ==" saltValue="Nmh0zGyXfADlSQW25Ozy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G34" sqref="BG34:BU3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7108</v>
      </c>
      <c r="R7" s="777"/>
      <c r="S7" s="777"/>
      <c r="T7" s="777"/>
      <c r="U7" s="777"/>
      <c r="V7" s="777">
        <v>6829</v>
      </c>
      <c r="W7" s="777"/>
      <c r="X7" s="777"/>
      <c r="Y7" s="777"/>
      <c r="Z7" s="777"/>
      <c r="AA7" s="777">
        <v>279</v>
      </c>
      <c r="AB7" s="777"/>
      <c r="AC7" s="777"/>
      <c r="AD7" s="777"/>
      <c r="AE7" s="778"/>
      <c r="AF7" s="779">
        <v>208</v>
      </c>
      <c r="AG7" s="780"/>
      <c r="AH7" s="780"/>
      <c r="AI7" s="780"/>
      <c r="AJ7" s="781"/>
      <c r="AK7" s="816">
        <v>160</v>
      </c>
      <c r="AL7" s="817"/>
      <c r="AM7" s="817"/>
      <c r="AN7" s="817"/>
      <c r="AO7" s="817"/>
      <c r="AP7" s="817">
        <v>7268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574</v>
      </c>
      <c r="BT7" s="821"/>
      <c r="BU7" s="821"/>
      <c r="BV7" s="821"/>
      <c r="BW7" s="821"/>
      <c r="BX7" s="821"/>
      <c r="BY7" s="821"/>
      <c r="BZ7" s="821"/>
      <c r="CA7" s="821"/>
      <c r="CB7" s="821"/>
      <c r="CC7" s="821"/>
      <c r="CD7" s="821"/>
      <c r="CE7" s="821"/>
      <c r="CF7" s="821"/>
      <c r="CG7" s="822"/>
      <c r="CH7" s="813">
        <v>0</v>
      </c>
      <c r="CI7" s="814"/>
      <c r="CJ7" s="814"/>
      <c r="CK7" s="814"/>
      <c r="CL7" s="815"/>
      <c r="CM7" s="813">
        <v>7</v>
      </c>
      <c r="CN7" s="814"/>
      <c r="CO7" s="814"/>
      <c r="CP7" s="814"/>
      <c r="CQ7" s="815"/>
      <c r="CR7" s="813">
        <v>7</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575</v>
      </c>
      <c r="BT8" s="811"/>
      <c r="BU8" s="811"/>
      <c r="BV8" s="811"/>
      <c r="BW8" s="811"/>
      <c r="BX8" s="811"/>
      <c r="BY8" s="811"/>
      <c r="BZ8" s="811"/>
      <c r="CA8" s="811"/>
      <c r="CB8" s="811"/>
      <c r="CC8" s="811"/>
      <c r="CD8" s="811"/>
      <c r="CE8" s="811"/>
      <c r="CF8" s="811"/>
      <c r="CG8" s="812"/>
      <c r="CH8" s="823">
        <v>48</v>
      </c>
      <c r="CI8" s="824"/>
      <c r="CJ8" s="824"/>
      <c r="CK8" s="824"/>
      <c r="CL8" s="825"/>
      <c r="CM8" s="823">
        <v>372</v>
      </c>
      <c r="CN8" s="824"/>
      <c r="CO8" s="824"/>
      <c r="CP8" s="824"/>
      <c r="CQ8" s="825"/>
      <c r="CR8" s="823">
        <v>0</v>
      </c>
      <c r="CS8" s="824"/>
      <c r="CT8" s="824"/>
      <c r="CU8" s="824"/>
      <c r="CV8" s="825"/>
      <c r="CW8" s="823">
        <v>0</v>
      </c>
      <c r="CX8" s="824"/>
      <c r="CY8" s="824"/>
      <c r="CZ8" s="824"/>
      <c r="DA8" s="825"/>
      <c r="DB8" s="823">
        <v>0</v>
      </c>
      <c r="DC8" s="824"/>
      <c r="DD8" s="824"/>
      <c r="DE8" s="824"/>
      <c r="DF8" s="825"/>
      <c r="DG8" s="823">
        <v>0</v>
      </c>
      <c r="DH8" s="824"/>
      <c r="DI8" s="824"/>
      <c r="DJ8" s="824"/>
      <c r="DK8" s="825"/>
      <c r="DL8" s="823">
        <v>5</v>
      </c>
      <c r="DM8" s="824"/>
      <c r="DN8" s="824"/>
      <c r="DO8" s="824"/>
      <c r="DP8" s="825"/>
      <c r="DQ8" s="823">
        <v>4</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7108</v>
      </c>
      <c r="R23" s="836"/>
      <c r="S23" s="836"/>
      <c r="T23" s="836"/>
      <c r="U23" s="836"/>
      <c r="V23" s="836">
        <v>6829</v>
      </c>
      <c r="W23" s="836"/>
      <c r="X23" s="836"/>
      <c r="Y23" s="836"/>
      <c r="Z23" s="836"/>
      <c r="AA23" s="836">
        <v>279</v>
      </c>
      <c r="AB23" s="836"/>
      <c r="AC23" s="836"/>
      <c r="AD23" s="836"/>
      <c r="AE23" s="837"/>
      <c r="AF23" s="838">
        <v>208</v>
      </c>
      <c r="AG23" s="836"/>
      <c r="AH23" s="836"/>
      <c r="AI23" s="836"/>
      <c r="AJ23" s="839"/>
      <c r="AK23" s="840"/>
      <c r="AL23" s="841"/>
      <c r="AM23" s="841"/>
      <c r="AN23" s="841"/>
      <c r="AO23" s="841"/>
      <c r="AP23" s="836">
        <v>7268</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661</v>
      </c>
      <c r="R28" s="865"/>
      <c r="S28" s="865"/>
      <c r="T28" s="865"/>
      <c r="U28" s="865"/>
      <c r="V28" s="865">
        <v>587</v>
      </c>
      <c r="W28" s="865"/>
      <c r="X28" s="865"/>
      <c r="Y28" s="865"/>
      <c r="Z28" s="865"/>
      <c r="AA28" s="865">
        <v>74</v>
      </c>
      <c r="AB28" s="865"/>
      <c r="AC28" s="865"/>
      <c r="AD28" s="865"/>
      <c r="AE28" s="866"/>
      <c r="AF28" s="867">
        <v>74</v>
      </c>
      <c r="AG28" s="865"/>
      <c r="AH28" s="865"/>
      <c r="AI28" s="865"/>
      <c r="AJ28" s="868"/>
      <c r="AK28" s="869">
        <v>93</v>
      </c>
      <c r="AL28" s="860"/>
      <c r="AM28" s="860"/>
      <c r="AN28" s="860"/>
      <c r="AO28" s="860"/>
      <c r="AP28" s="860">
        <v>0</v>
      </c>
      <c r="AQ28" s="860"/>
      <c r="AR28" s="860"/>
      <c r="AS28" s="860"/>
      <c r="AT28" s="860"/>
      <c r="AU28" s="860">
        <v>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443</v>
      </c>
      <c r="R29" s="801"/>
      <c r="S29" s="801"/>
      <c r="T29" s="801"/>
      <c r="U29" s="801"/>
      <c r="V29" s="801">
        <v>430</v>
      </c>
      <c r="W29" s="801"/>
      <c r="X29" s="801"/>
      <c r="Y29" s="801"/>
      <c r="Z29" s="801"/>
      <c r="AA29" s="801">
        <v>13</v>
      </c>
      <c r="AB29" s="801"/>
      <c r="AC29" s="801"/>
      <c r="AD29" s="801"/>
      <c r="AE29" s="802"/>
      <c r="AF29" s="803">
        <v>13</v>
      </c>
      <c r="AG29" s="804"/>
      <c r="AH29" s="804"/>
      <c r="AI29" s="804"/>
      <c r="AJ29" s="805"/>
      <c r="AK29" s="872">
        <v>109</v>
      </c>
      <c r="AL29" s="873"/>
      <c r="AM29" s="873"/>
      <c r="AN29" s="873"/>
      <c r="AO29" s="873"/>
      <c r="AP29" s="873">
        <v>0</v>
      </c>
      <c r="AQ29" s="873"/>
      <c r="AR29" s="873"/>
      <c r="AS29" s="873"/>
      <c r="AT29" s="873"/>
      <c r="AU29" s="873">
        <v>0</v>
      </c>
      <c r="AV29" s="873"/>
      <c r="AW29" s="873"/>
      <c r="AX29" s="873"/>
      <c r="AY29" s="873"/>
      <c r="AZ29" s="874"/>
      <c r="BA29" s="875"/>
      <c r="BB29" s="875"/>
      <c r="BC29" s="875"/>
      <c r="BD29" s="876"/>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35</v>
      </c>
      <c r="R30" s="801"/>
      <c r="S30" s="801"/>
      <c r="T30" s="801"/>
      <c r="U30" s="801"/>
      <c r="V30" s="801">
        <v>34</v>
      </c>
      <c r="W30" s="801"/>
      <c r="X30" s="801"/>
      <c r="Y30" s="801"/>
      <c r="Z30" s="801"/>
      <c r="AA30" s="801">
        <v>0</v>
      </c>
      <c r="AB30" s="801"/>
      <c r="AC30" s="801"/>
      <c r="AD30" s="801"/>
      <c r="AE30" s="802"/>
      <c r="AF30" s="803">
        <v>0</v>
      </c>
      <c r="AG30" s="804"/>
      <c r="AH30" s="804"/>
      <c r="AI30" s="804"/>
      <c r="AJ30" s="805"/>
      <c r="AK30" s="872">
        <v>16</v>
      </c>
      <c r="AL30" s="873"/>
      <c r="AM30" s="873"/>
      <c r="AN30" s="873"/>
      <c r="AO30" s="873"/>
      <c r="AP30" s="873">
        <v>0</v>
      </c>
      <c r="AQ30" s="873"/>
      <c r="AR30" s="873"/>
      <c r="AS30" s="873"/>
      <c r="AT30" s="873"/>
      <c r="AU30" s="873">
        <v>0</v>
      </c>
      <c r="AV30" s="873"/>
      <c r="AW30" s="873"/>
      <c r="AX30" s="873"/>
      <c r="AY30" s="873"/>
      <c r="AZ30" s="874"/>
      <c r="BA30" s="875"/>
      <c r="BB30" s="875"/>
      <c r="BC30" s="875"/>
      <c r="BD30" s="876"/>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566</v>
      </c>
      <c r="C31" s="798"/>
      <c r="D31" s="798"/>
      <c r="E31" s="798"/>
      <c r="F31" s="798"/>
      <c r="G31" s="798"/>
      <c r="H31" s="798"/>
      <c r="I31" s="798"/>
      <c r="J31" s="798"/>
      <c r="K31" s="798"/>
      <c r="L31" s="798"/>
      <c r="M31" s="798"/>
      <c r="N31" s="798"/>
      <c r="O31" s="798"/>
      <c r="P31" s="799"/>
      <c r="Q31" s="800">
        <v>359</v>
      </c>
      <c r="R31" s="801"/>
      <c r="S31" s="801"/>
      <c r="T31" s="801"/>
      <c r="U31" s="801"/>
      <c r="V31" s="801">
        <v>348</v>
      </c>
      <c r="W31" s="801"/>
      <c r="X31" s="801"/>
      <c r="Y31" s="801"/>
      <c r="Z31" s="801"/>
      <c r="AA31" s="801">
        <v>11</v>
      </c>
      <c r="AB31" s="801"/>
      <c r="AC31" s="801"/>
      <c r="AD31" s="801"/>
      <c r="AE31" s="802"/>
      <c r="AF31" s="803">
        <v>11</v>
      </c>
      <c r="AG31" s="804"/>
      <c r="AH31" s="804"/>
      <c r="AI31" s="804"/>
      <c r="AJ31" s="805"/>
      <c r="AK31" s="872">
        <v>82</v>
      </c>
      <c r="AL31" s="873"/>
      <c r="AM31" s="873"/>
      <c r="AN31" s="873"/>
      <c r="AO31" s="873"/>
      <c r="AP31" s="873">
        <v>1363</v>
      </c>
      <c r="AQ31" s="873"/>
      <c r="AR31" s="873"/>
      <c r="AS31" s="873"/>
      <c r="AT31" s="873"/>
      <c r="AU31" s="873">
        <v>1363</v>
      </c>
      <c r="AV31" s="873"/>
      <c r="AW31" s="873"/>
      <c r="AX31" s="873"/>
      <c r="AY31" s="873"/>
      <c r="AZ31" s="874"/>
      <c r="BA31" s="875"/>
      <c r="BB31" s="875"/>
      <c r="BC31" s="875"/>
      <c r="BD31" s="876"/>
      <c r="BE31" s="870" t="s">
        <v>569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567</v>
      </c>
      <c r="C32" s="798"/>
      <c r="D32" s="798"/>
      <c r="E32" s="798"/>
      <c r="F32" s="798"/>
      <c r="G32" s="798"/>
      <c r="H32" s="798"/>
      <c r="I32" s="798"/>
      <c r="J32" s="798"/>
      <c r="K32" s="798"/>
      <c r="L32" s="798"/>
      <c r="M32" s="798"/>
      <c r="N32" s="798"/>
      <c r="O32" s="798"/>
      <c r="P32" s="799"/>
      <c r="Q32" s="800">
        <v>50</v>
      </c>
      <c r="R32" s="801"/>
      <c r="S32" s="801"/>
      <c r="T32" s="801"/>
      <c r="U32" s="801"/>
      <c r="V32" s="801">
        <v>47</v>
      </c>
      <c r="W32" s="801"/>
      <c r="X32" s="801"/>
      <c r="Y32" s="801"/>
      <c r="Z32" s="801"/>
      <c r="AA32" s="801">
        <v>3</v>
      </c>
      <c r="AB32" s="801"/>
      <c r="AC32" s="801"/>
      <c r="AD32" s="801"/>
      <c r="AE32" s="802"/>
      <c r="AF32" s="803">
        <v>3</v>
      </c>
      <c r="AG32" s="804"/>
      <c r="AH32" s="804"/>
      <c r="AI32" s="804"/>
      <c r="AJ32" s="805"/>
      <c r="AK32" s="872">
        <v>20</v>
      </c>
      <c r="AL32" s="873"/>
      <c r="AM32" s="873"/>
      <c r="AN32" s="873"/>
      <c r="AO32" s="873"/>
      <c r="AP32" s="873">
        <v>41</v>
      </c>
      <c r="AQ32" s="873"/>
      <c r="AR32" s="873"/>
      <c r="AS32" s="873"/>
      <c r="AT32" s="873"/>
      <c r="AU32" s="873">
        <v>41</v>
      </c>
      <c r="AV32" s="873"/>
      <c r="AW32" s="873"/>
      <c r="AX32" s="873"/>
      <c r="AY32" s="873"/>
      <c r="AZ32" s="874"/>
      <c r="BA32" s="875"/>
      <c r="BB32" s="875"/>
      <c r="BC32" s="875"/>
      <c r="BD32" s="876"/>
      <c r="BE32" s="870" t="s">
        <v>569</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568</v>
      </c>
      <c r="C33" s="798"/>
      <c r="D33" s="798"/>
      <c r="E33" s="798"/>
      <c r="F33" s="798"/>
      <c r="G33" s="798"/>
      <c r="H33" s="798"/>
      <c r="I33" s="798"/>
      <c r="J33" s="798"/>
      <c r="K33" s="798"/>
      <c r="L33" s="798"/>
      <c r="M33" s="798"/>
      <c r="N33" s="798"/>
      <c r="O33" s="798"/>
      <c r="P33" s="799"/>
      <c r="Q33" s="800">
        <v>15</v>
      </c>
      <c r="R33" s="801"/>
      <c r="S33" s="801"/>
      <c r="T33" s="801"/>
      <c r="U33" s="801"/>
      <c r="V33" s="801">
        <v>14</v>
      </c>
      <c r="W33" s="801"/>
      <c r="X33" s="801"/>
      <c r="Y33" s="801"/>
      <c r="Z33" s="801"/>
      <c r="AA33" s="801">
        <v>1</v>
      </c>
      <c r="AB33" s="801"/>
      <c r="AC33" s="801"/>
      <c r="AD33" s="801"/>
      <c r="AE33" s="802"/>
      <c r="AF33" s="803">
        <v>1</v>
      </c>
      <c r="AG33" s="804"/>
      <c r="AH33" s="804"/>
      <c r="AI33" s="804"/>
      <c r="AJ33" s="805"/>
      <c r="AK33" s="872">
        <v>9</v>
      </c>
      <c r="AL33" s="873"/>
      <c r="AM33" s="873"/>
      <c r="AN33" s="873"/>
      <c r="AO33" s="873"/>
      <c r="AP33" s="873">
        <v>11</v>
      </c>
      <c r="AQ33" s="873"/>
      <c r="AR33" s="873"/>
      <c r="AS33" s="873"/>
      <c r="AT33" s="873"/>
      <c r="AU33" s="873">
        <v>11</v>
      </c>
      <c r="AV33" s="873"/>
      <c r="AW33" s="873"/>
      <c r="AX33" s="873"/>
      <c r="AY33" s="873"/>
      <c r="AZ33" s="877"/>
      <c r="BA33" s="877"/>
      <c r="BB33" s="877"/>
      <c r="BC33" s="877"/>
      <c r="BD33" s="877"/>
      <c r="BE33" s="870" t="s">
        <v>569</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7"/>
      <c r="BA34" s="877"/>
      <c r="BB34" s="877"/>
      <c r="BC34" s="877"/>
      <c r="BD34" s="877"/>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7"/>
      <c r="BA35" s="877"/>
      <c r="BB35" s="877"/>
      <c r="BC35" s="877"/>
      <c r="BD35" s="877"/>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7"/>
      <c r="BA36" s="877"/>
      <c r="BB36" s="877"/>
      <c r="BC36" s="877"/>
      <c r="BD36" s="877"/>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7"/>
      <c r="BA37" s="877"/>
      <c r="BB37" s="877"/>
      <c r="BC37" s="877"/>
      <c r="BD37" s="877"/>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7"/>
      <c r="BA38" s="877"/>
      <c r="BB38" s="877"/>
      <c r="BC38" s="877"/>
      <c r="BD38" s="877"/>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7"/>
      <c r="BA39" s="877"/>
      <c r="BB39" s="877"/>
      <c r="BC39" s="877"/>
      <c r="BD39" s="877"/>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7"/>
      <c r="BA40" s="877"/>
      <c r="BB40" s="877"/>
      <c r="BC40" s="877"/>
      <c r="BD40" s="877"/>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7"/>
      <c r="BA41" s="877"/>
      <c r="BB41" s="877"/>
      <c r="BC41" s="877"/>
      <c r="BD41" s="877"/>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7"/>
      <c r="BA42" s="877"/>
      <c r="BB42" s="877"/>
      <c r="BC42" s="877"/>
      <c r="BD42" s="877"/>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7"/>
      <c r="BA43" s="877"/>
      <c r="BB43" s="877"/>
      <c r="BC43" s="877"/>
      <c r="BD43" s="877"/>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7"/>
      <c r="BA44" s="877"/>
      <c r="BB44" s="877"/>
      <c r="BC44" s="877"/>
      <c r="BD44" s="877"/>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7"/>
      <c r="BA45" s="877"/>
      <c r="BB45" s="877"/>
      <c r="BC45" s="877"/>
      <c r="BD45" s="877"/>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7"/>
      <c r="BA46" s="877"/>
      <c r="BB46" s="877"/>
      <c r="BC46" s="877"/>
      <c r="BD46" s="877"/>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7"/>
      <c r="BA47" s="877"/>
      <c r="BB47" s="877"/>
      <c r="BC47" s="877"/>
      <c r="BD47" s="877"/>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7"/>
      <c r="BA48" s="877"/>
      <c r="BB48" s="877"/>
      <c r="BC48" s="877"/>
      <c r="BD48" s="877"/>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7"/>
      <c r="BA49" s="877"/>
      <c r="BB49" s="877"/>
      <c r="BC49" s="877"/>
      <c r="BD49" s="877"/>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8"/>
      <c r="R50" s="879"/>
      <c r="S50" s="879"/>
      <c r="T50" s="879"/>
      <c r="U50" s="879"/>
      <c r="V50" s="879"/>
      <c r="W50" s="879"/>
      <c r="X50" s="879"/>
      <c r="Y50" s="879"/>
      <c r="Z50" s="879"/>
      <c r="AA50" s="879"/>
      <c r="AB50" s="879"/>
      <c r="AC50" s="879"/>
      <c r="AD50" s="879"/>
      <c r="AE50" s="880"/>
      <c r="AF50" s="803"/>
      <c r="AG50" s="804"/>
      <c r="AH50" s="804"/>
      <c r="AI50" s="804"/>
      <c r="AJ50" s="805"/>
      <c r="AK50" s="881"/>
      <c r="AL50" s="879"/>
      <c r="AM50" s="879"/>
      <c r="AN50" s="879"/>
      <c r="AO50" s="879"/>
      <c r="AP50" s="879"/>
      <c r="AQ50" s="879"/>
      <c r="AR50" s="879"/>
      <c r="AS50" s="879"/>
      <c r="AT50" s="879"/>
      <c r="AU50" s="879"/>
      <c r="AV50" s="879"/>
      <c r="AW50" s="879"/>
      <c r="AX50" s="879"/>
      <c r="AY50" s="879"/>
      <c r="AZ50" s="882"/>
      <c r="BA50" s="882"/>
      <c r="BB50" s="882"/>
      <c r="BC50" s="882"/>
      <c r="BD50" s="882"/>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8"/>
      <c r="R51" s="879"/>
      <c r="S51" s="879"/>
      <c r="T51" s="879"/>
      <c r="U51" s="879"/>
      <c r="V51" s="879"/>
      <c r="W51" s="879"/>
      <c r="X51" s="879"/>
      <c r="Y51" s="879"/>
      <c r="Z51" s="879"/>
      <c r="AA51" s="879"/>
      <c r="AB51" s="879"/>
      <c r="AC51" s="879"/>
      <c r="AD51" s="879"/>
      <c r="AE51" s="880"/>
      <c r="AF51" s="803"/>
      <c r="AG51" s="804"/>
      <c r="AH51" s="804"/>
      <c r="AI51" s="804"/>
      <c r="AJ51" s="805"/>
      <c r="AK51" s="881"/>
      <c r="AL51" s="879"/>
      <c r="AM51" s="879"/>
      <c r="AN51" s="879"/>
      <c r="AO51" s="879"/>
      <c r="AP51" s="879"/>
      <c r="AQ51" s="879"/>
      <c r="AR51" s="879"/>
      <c r="AS51" s="879"/>
      <c r="AT51" s="879"/>
      <c r="AU51" s="879"/>
      <c r="AV51" s="879"/>
      <c r="AW51" s="879"/>
      <c r="AX51" s="879"/>
      <c r="AY51" s="879"/>
      <c r="AZ51" s="882"/>
      <c r="BA51" s="882"/>
      <c r="BB51" s="882"/>
      <c r="BC51" s="882"/>
      <c r="BD51" s="882"/>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8"/>
      <c r="R52" s="879"/>
      <c r="S52" s="879"/>
      <c r="T52" s="879"/>
      <c r="U52" s="879"/>
      <c r="V52" s="879"/>
      <c r="W52" s="879"/>
      <c r="X52" s="879"/>
      <c r="Y52" s="879"/>
      <c r="Z52" s="879"/>
      <c r="AA52" s="879"/>
      <c r="AB52" s="879"/>
      <c r="AC52" s="879"/>
      <c r="AD52" s="879"/>
      <c r="AE52" s="880"/>
      <c r="AF52" s="803"/>
      <c r="AG52" s="804"/>
      <c r="AH52" s="804"/>
      <c r="AI52" s="804"/>
      <c r="AJ52" s="805"/>
      <c r="AK52" s="881"/>
      <c r="AL52" s="879"/>
      <c r="AM52" s="879"/>
      <c r="AN52" s="879"/>
      <c r="AO52" s="879"/>
      <c r="AP52" s="879"/>
      <c r="AQ52" s="879"/>
      <c r="AR52" s="879"/>
      <c r="AS52" s="879"/>
      <c r="AT52" s="879"/>
      <c r="AU52" s="879"/>
      <c r="AV52" s="879"/>
      <c r="AW52" s="879"/>
      <c r="AX52" s="879"/>
      <c r="AY52" s="879"/>
      <c r="AZ52" s="882"/>
      <c r="BA52" s="882"/>
      <c r="BB52" s="882"/>
      <c r="BC52" s="882"/>
      <c r="BD52" s="882"/>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8"/>
      <c r="R53" s="879"/>
      <c r="S53" s="879"/>
      <c r="T53" s="879"/>
      <c r="U53" s="879"/>
      <c r="V53" s="879"/>
      <c r="W53" s="879"/>
      <c r="X53" s="879"/>
      <c r="Y53" s="879"/>
      <c r="Z53" s="879"/>
      <c r="AA53" s="879"/>
      <c r="AB53" s="879"/>
      <c r="AC53" s="879"/>
      <c r="AD53" s="879"/>
      <c r="AE53" s="880"/>
      <c r="AF53" s="803"/>
      <c r="AG53" s="804"/>
      <c r="AH53" s="804"/>
      <c r="AI53" s="804"/>
      <c r="AJ53" s="805"/>
      <c r="AK53" s="881"/>
      <c r="AL53" s="879"/>
      <c r="AM53" s="879"/>
      <c r="AN53" s="879"/>
      <c r="AO53" s="879"/>
      <c r="AP53" s="879"/>
      <c r="AQ53" s="879"/>
      <c r="AR53" s="879"/>
      <c r="AS53" s="879"/>
      <c r="AT53" s="879"/>
      <c r="AU53" s="879"/>
      <c r="AV53" s="879"/>
      <c r="AW53" s="879"/>
      <c r="AX53" s="879"/>
      <c r="AY53" s="879"/>
      <c r="AZ53" s="882"/>
      <c r="BA53" s="882"/>
      <c r="BB53" s="882"/>
      <c r="BC53" s="882"/>
      <c r="BD53" s="882"/>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8"/>
      <c r="R54" s="879"/>
      <c r="S54" s="879"/>
      <c r="T54" s="879"/>
      <c r="U54" s="879"/>
      <c r="V54" s="879"/>
      <c r="W54" s="879"/>
      <c r="X54" s="879"/>
      <c r="Y54" s="879"/>
      <c r="Z54" s="879"/>
      <c r="AA54" s="879"/>
      <c r="AB54" s="879"/>
      <c r="AC54" s="879"/>
      <c r="AD54" s="879"/>
      <c r="AE54" s="880"/>
      <c r="AF54" s="803"/>
      <c r="AG54" s="804"/>
      <c r="AH54" s="804"/>
      <c r="AI54" s="804"/>
      <c r="AJ54" s="805"/>
      <c r="AK54" s="881"/>
      <c r="AL54" s="879"/>
      <c r="AM54" s="879"/>
      <c r="AN54" s="879"/>
      <c r="AO54" s="879"/>
      <c r="AP54" s="879"/>
      <c r="AQ54" s="879"/>
      <c r="AR54" s="879"/>
      <c r="AS54" s="879"/>
      <c r="AT54" s="879"/>
      <c r="AU54" s="879"/>
      <c r="AV54" s="879"/>
      <c r="AW54" s="879"/>
      <c r="AX54" s="879"/>
      <c r="AY54" s="879"/>
      <c r="AZ54" s="882"/>
      <c r="BA54" s="882"/>
      <c r="BB54" s="882"/>
      <c r="BC54" s="882"/>
      <c r="BD54" s="882"/>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8"/>
      <c r="R55" s="879"/>
      <c r="S55" s="879"/>
      <c r="T55" s="879"/>
      <c r="U55" s="879"/>
      <c r="V55" s="879"/>
      <c r="W55" s="879"/>
      <c r="X55" s="879"/>
      <c r="Y55" s="879"/>
      <c r="Z55" s="879"/>
      <c r="AA55" s="879"/>
      <c r="AB55" s="879"/>
      <c r="AC55" s="879"/>
      <c r="AD55" s="879"/>
      <c r="AE55" s="880"/>
      <c r="AF55" s="803"/>
      <c r="AG55" s="804"/>
      <c r="AH55" s="804"/>
      <c r="AI55" s="804"/>
      <c r="AJ55" s="805"/>
      <c r="AK55" s="881"/>
      <c r="AL55" s="879"/>
      <c r="AM55" s="879"/>
      <c r="AN55" s="879"/>
      <c r="AO55" s="879"/>
      <c r="AP55" s="879"/>
      <c r="AQ55" s="879"/>
      <c r="AR55" s="879"/>
      <c r="AS55" s="879"/>
      <c r="AT55" s="879"/>
      <c r="AU55" s="879"/>
      <c r="AV55" s="879"/>
      <c r="AW55" s="879"/>
      <c r="AX55" s="879"/>
      <c r="AY55" s="879"/>
      <c r="AZ55" s="882"/>
      <c r="BA55" s="882"/>
      <c r="BB55" s="882"/>
      <c r="BC55" s="882"/>
      <c r="BD55" s="882"/>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8"/>
      <c r="R56" s="879"/>
      <c r="S56" s="879"/>
      <c r="T56" s="879"/>
      <c r="U56" s="879"/>
      <c r="V56" s="879"/>
      <c r="W56" s="879"/>
      <c r="X56" s="879"/>
      <c r="Y56" s="879"/>
      <c r="Z56" s="879"/>
      <c r="AA56" s="879"/>
      <c r="AB56" s="879"/>
      <c r="AC56" s="879"/>
      <c r="AD56" s="879"/>
      <c r="AE56" s="880"/>
      <c r="AF56" s="803"/>
      <c r="AG56" s="804"/>
      <c r="AH56" s="804"/>
      <c r="AI56" s="804"/>
      <c r="AJ56" s="805"/>
      <c r="AK56" s="881"/>
      <c r="AL56" s="879"/>
      <c r="AM56" s="879"/>
      <c r="AN56" s="879"/>
      <c r="AO56" s="879"/>
      <c r="AP56" s="879"/>
      <c r="AQ56" s="879"/>
      <c r="AR56" s="879"/>
      <c r="AS56" s="879"/>
      <c r="AT56" s="879"/>
      <c r="AU56" s="879"/>
      <c r="AV56" s="879"/>
      <c r="AW56" s="879"/>
      <c r="AX56" s="879"/>
      <c r="AY56" s="879"/>
      <c r="AZ56" s="882"/>
      <c r="BA56" s="882"/>
      <c r="BB56" s="882"/>
      <c r="BC56" s="882"/>
      <c r="BD56" s="882"/>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8"/>
      <c r="R57" s="879"/>
      <c r="S57" s="879"/>
      <c r="T57" s="879"/>
      <c r="U57" s="879"/>
      <c r="V57" s="879"/>
      <c r="W57" s="879"/>
      <c r="X57" s="879"/>
      <c r="Y57" s="879"/>
      <c r="Z57" s="879"/>
      <c r="AA57" s="879"/>
      <c r="AB57" s="879"/>
      <c r="AC57" s="879"/>
      <c r="AD57" s="879"/>
      <c r="AE57" s="880"/>
      <c r="AF57" s="803"/>
      <c r="AG57" s="804"/>
      <c r="AH57" s="804"/>
      <c r="AI57" s="804"/>
      <c r="AJ57" s="805"/>
      <c r="AK57" s="881"/>
      <c r="AL57" s="879"/>
      <c r="AM57" s="879"/>
      <c r="AN57" s="879"/>
      <c r="AO57" s="879"/>
      <c r="AP57" s="879"/>
      <c r="AQ57" s="879"/>
      <c r="AR57" s="879"/>
      <c r="AS57" s="879"/>
      <c r="AT57" s="879"/>
      <c r="AU57" s="879"/>
      <c r="AV57" s="879"/>
      <c r="AW57" s="879"/>
      <c r="AX57" s="879"/>
      <c r="AY57" s="879"/>
      <c r="AZ57" s="882"/>
      <c r="BA57" s="882"/>
      <c r="BB57" s="882"/>
      <c r="BC57" s="882"/>
      <c r="BD57" s="882"/>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8"/>
      <c r="R58" s="879"/>
      <c r="S58" s="879"/>
      <c r="T58" s="879"/>
      <c r="U58" s="879"/>
      <c r="V58" s="879"/>
      <c r="W58" s="879"/>
      <c r="X58" s="879"/>
      <c r="Y58" s="879"/>
      <c r="Z58" s="879"/>
      <c r="AA58" s="879"/>
      <c r="AB58" s="879"/>
      <c r="AC58" s="879"/>
      <c r="AD58" s="879"/>
      <c r="AE58" s="880"/>
      <c r="AF58" s="803"/>
      <c r="AG58" s="804"/>
      <c r="AH58" s="804"/>
      <c r="AI58" s="804"/>
      <c r="AJ58" s="805"/>
      <c r="AK58" s="881"/>
      <c r="AL58" s="879"/>
      <c r="AM58" s="879"/>
      <c r="AN58" s="879"/>
      <c r="AO58" s="879"/>
      <c r="AP58" s="879"/>
      <c r="AQ58" s="879"/>
      <c r="AR58" s="879"/>
      <c r="AS58" s="879"/>
      <c r="AT58" s="879"/>
      <c r="AU58" s="879"/>
      <c r="AV58" s="879"/>
      <c r="AW58" s="879"/>
      <c r="AX58" s="879"/>
      <c r="AY58" s="879"/>
      <c r="AZ58" s="882"/>
      <c r="BA58" s="882"/>
      <c r="BB58" s="882"/>
      <c r="BC58" s="882"/>
      <c r="BD58" s="882"/>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8"/>
      <c r="R59" s="879"/>
      <c r="S59" s="879"/>
      <c r="T59" s="879"/>
      <c r="U59" s="879"/>
      <c r="V59" s="879"/>
      <c r="W59" s="879"/>
      <c r="X59" s="879"/>
      <c r="Y59" s="879"/>
      <c r="Z59" s="879"/>
      <c r="AA59" s="879"/>
      <c r="AB59" s="879"/>
      <c r="AC59" s="879"/>
      <c r="AD59" s="879"/>
      <c r="AE59" s="880"/>
      <c r="AF59" s="803"/>
      <c r="AG59" s="804"/>
      <c r="AH59" s="804"/>
      <c r="AI59" s="804"/>
      <c r="AJ59" s="805"/>
      <c r="AK59" s="881"/>
      <c r="AL59" s="879"/>
      <c r="AM59" s="879"/>
      <c r="AN59" s="879"/>
      <c r="AO59" s="879"/>
      <c r="AP59" s="879"/>
      <c r="AQ59" s="879"/>
      <c r="AR59" s="879"/>
      <c r="AS59" s="879"/>
      <c r="AT59" s="879"/>
      <c r="AU59" s="879"/>
      <c r="AV59" s="879"/>
      <c r="AW59" s="879"/>
      <c r="AX59" s="879"/>
      <c r="AY59" s="879"/>
      <c r="AZ59" s="882"/>
      <c r="BA59" s="882"/>
      <c r="BB59" s="882"/>
      <c r="BC59" s="882"/>
      <c r="BD59" s="882"/>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8"/>
      <c r="R60" s="879"/>
      <c r="S60" s="879"/>
      <c r="T60" s="879"/>
      <c r="U60" s="879"/>
      <c r="V60" s="879"/>
      <c r="W60" s="879"/>
      <c r="X60" s="879"/>
      <c r="Y60" s="879"/>
      <c r="Z60" s="879"/>
      <c r="AA60" s="879"/>
      <c r="AB60" s="879"/>
      <c r="AC60" s="879"/>
      <c r="AD60" s="879"/>
      <c r="AE60" s="880"/>
      <c r="AF60" s="803"/>
      <c r="AG60" s="804"/>
      <c r="AH60" s="804"/>
      <c r="AI60" s="804"/>
      <c r="AJ60" s="805"/>
      <c r="AK60" s="881"/>
      <c r="AL60" s="879"/>
      <c r="AM60" s="879"/>
      <c r="AN60" s="879"/>
      <c r="AO60" s="879"/>
      <c r="AP60" s="879"/>
      <c r="AQ60" s="879"/>
      <c r="AR60" s="879"/>
      <c r="AS60" s="879"/>
      <c r="AT60" s="879"/>
      <c r="AU60" s="879"/>
      <c r="AV60" s="879"/>
      <c r="AW60" s="879"/>
      <c r="AX60" s="879"/>
      <c r="AY60" s="879"/>
      <c r="AZ60" s="882"/>
      <c r="BA60" s="882"/>
      <c r="BB60" s="882"/>
      <c r="BC60" s="882"/>
      <c r="BD60" s="882"/>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8"/>
      <c r="R61" s="879"/>
      <c r="S61" s="879"/>
      <c r="T61" s="879"/>
      <c r="U61" s="879"/>
      <c r="V61" s="879"/>
      <c r="W61" s="879"/>
      <c r="X61" s="879"/>
      <c r="Y61" s="879"/>
      <c r="Z61" s="879"/>
      <c r="AA61" s="879"/>
      <c r="AB61" s="879"/>
      <c r="AC61" s="879"/>
      <c r="AD61" s="879"/>
      <c r="AE61" s="880"/>
      <c r="AF61" s="803"/>
      <c r="AG61" s="804"/>
      <c r="AH61" s="804"/>
      <c r="AI61" s="804"/>
      <c r="AJ61" s="805"/>
      <c r="AK61" s="881"/>
      <c r="AL61" s="879"/>
      <c r="AM61" s="879"/>
      <c r="AN61" s="879"/>
      <c r="AO61" s="879"/>
      <c r="AP61" s="879"/>
      <c r="AQ61" s="879"/>
      <c r="AR61" s="879"/>
      <c r="AS61" s="879"/>
      <c r="AT61" s="879"/>
      <c r="AU61" s="879"/>
      <c r="AV61" s="879"/>
      <c r="AW61" s="879"/>
      <c r="AX61" s="879"/>
      <c r="AY61" s="879"/>
      <c r="AZ61" s="882"/>
      <c r="BA61" s="882"/>
      <c r="BB61" s="882"/>
      <c r="BC61" s="882"/>
      <c r="BD61" s="882"/>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8"/>
      <c r="R62" s="879"/>
      <c r="S62" s="879"/>
      <c r="T62" s="879"/>
      <c r="U62" s="879"/>
      <c r="V62" s="879"/>
      <c r="W62" s="879"/>
      <c r="X62" s="879"/>
      <c r="Y62" s="879"/>
      <c r="Z62" s="879"/>
      <c r="AA62" s="879"/>
      <c r="AB62" s="879"/>
      <c r="AC62" s="879"/>
      <c r="AD62" s="879"/>
      <c r="AE62" s="880"/>
      <c r="AF62" s="803"/>
      <c r="AG62" s="804"/>
      <c r="AH62" s="804"/>
      <c r="AI62" s="804"/>
      <c r="AJ62" s="805"/>
      <c r="AK62" s="881"/>
      <c r="AL62" s="879"/>
      <c r="AM62" s="879"/>
      <c r="AN62" s="879"/>
      <c r="AO62" s="879"/>
      <c r="AP62" s="879"/>
      <c r="AQ62" s="879"/>
      <c r="AR62" s="879"/>
      <c r="AS62" s="879"/>
      <c r="AT62" s="879"/>
      <c r="AU62" s="879"/>
      <c r="AV62" s="879"/>
      <c r="AW62" s="879"/>
      <c r="AX62" s="879"/>
      <c r="AY62" s="879"/>
      <c r="AZ62" s="882"/>
      <c r="BA62" s="882"/>
      <c r="BB62" s="882"/>
      <c r="BC62" s="882"/>
      <c r="BD62" s="882"/>
      <c r="BE62" s="870"/>
      <c r="BF62" s="870"/>
      <c r="BG62" s="870"/>
      <c r="BH62" s="870"/>
      <c r="BI62" s="871"/>
      <c r="BJ62" s="890" t="s">
        <v>402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403</v>
      </c>
      <c r="C63" s="833"/>
      <c r="D63" s="833"/>
      <c r="E63" s="833"/>
      <c r="F63" s="833"/>
      <c r="G63" s="833"/>
      <c r="H63" s="833"/>
      <c r="I63" s="833"/>
      <c r="J63" s="833"/>
      <c r="K63" s="833"/>
      <c r="L63" s="833"/>
      <c r="M63" s="833"/>
      <c r="N63" s="833"/>
      <c r="O63" s="833"/>
      <c r="P63" s="834"/>
      <c r="Q63" s="883"/>
      <c r="R63" s="884"/>
      <c r="S63" s="884"/>
      <c r="T63" s="884"/>
      <c r="U63" s="884"/>
      <c r="V63" s="884"/>
      <c r="W63" s="884"/>
      <c r="X63" s="884"/>
      <c r="Y63" s="884"/>
      <c r="Z63" s="884"/>
      <c r="AA63" s="884"/>
      <c r="AB63" s="884"/>
      <c r="AC63" s="884"/>
      <c r="AD63" s="884"/>
      <c r="AE63" s="885"/>
      <c r="AF63" s="886">
        <v>102</v>
      </c>
      <c r="AG63" s="887"/>
      <c r="AH63" s="887"/>
      <c r="AI63" s="887"/>
      <c r="AJ63" s="888"/>
      <c r="AK63" s="889"/>
      <c r="AL63" s="884"/>
      <c r="AM63" s="884"/>
      <c r="AN63" s="884"/>
      <c r="AO63" s="884"/>
      <c r="AP63" s="887">
        <v>1415</v>
      </c>
      <c r="AQ63" s="887"/>
      <c r="AR63" s="887"/>
      <c r="AS63" s="887"/>
      <c r="AT63" s="887"/>
      <c r="AU63" s="887">
        <v>1415</v>
      </c>
      <c r="AV63" s="887"/>
      <c r="AW63" s="887"/>
      <c r="AX63" s="887"/>
      <c r="AY63" s="887"/>
      <c r="AZ63" s="891"/>
      <c r="BA63" s="891"/>
      <c r="BB63" s="891"/>
      <c r="BC63" s="891"/>
      <c r="BD63" s="891"/>
      <c r="BE63" s="892"/>
      <c r="BF63" s="892"/>
      <c r="BG63" s="892"/>
      <c r="BH63" s="892"/>
      <c r="BI63" s="893"/>
      <c r="BJ63" s="894" t="s">
        <v>404</v>
      </c>
      <c r="BK63" s="895"/>
      <c r="BL63" s="895"/>
      <c r="BM63" s="895"/>
      <c r="BN63" s="896"/>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406</v>
      </c>
      <c r="B66" s="783"/>
      <c r="C66" s="783"/>
      <c r="D66" s="783"/>
      <c r="E66" s="783"/>
      <c r="F66" s="783"/>
      <c r="G66" s="783"/>
      <c r="H66" s="783"/>
      <c r="I66" s="783"/>
      <c r="J66" s="783"/>
      <c r="K66" s="783"/>
      <c r="L66" s="783"/>
      <c r="M66" s="783"/>
      <c r="N66" s="783"/>
      <c r="O66" s="783"/>
      <c r="P66" s="784"/>
      <c r="Q66" s="759" t="s">
        <v>407</v>
      </c>
      <c r="R66" s="760"/>
      <c r="S66" s="760"/>
      <c r="T66" s="760"/>
      <c r="U66" s="761"/>
      <c r="V66" s="759" t="s">
        <v>408</v>
      </c>
      <c r="W66" s="760"/>
      <c r="X66" s="760"/>
      <c r="Y66" s="760"/>
      <c r="Z66" s="761"/>
      <c r="AA66" s="759" t="s">
        <v>409</v>
      </c>
      <c r="AB66" s="760"/>
      <c r="AC66" s="760"/>
      <c r="AD66" s="760"/>
      <c r="AE66" s="761"/>
      <c r="AF66" s="897" t="s">
        <v>394</v>
      </c>
      <c r="AG66" s="855"/>
      <c r="AH66" s="855"/>
      <c r="AI66" s="855"/>
      <c r="AJ66" s="898"/>
      <c r="AK66" s="759" t="s">
        <v>410</v>
      </c>
      <c r="AL66" s="783"/>
      <c r="AM66" s="783"/>
      <c r="AN66" s="783"/>
      <c r="AO66" s="784"/>
      <c r="AP66" s="759" t="s">
        <v>411</v>
      </c>
      <c r="AQ66" s="760"/>
      <c r="AR66" s="760"/>
      <c r="AS66" s="760"/>
      <c r="AT66" s="761"/>
      <c r="AU66" s="759" t="s">
        <v>412</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9"/>
      <c r="AG67" s="858"/>
      <c r="AH67" s="858"/>
      <c r="AI67" s="858"/>
      <c r="AJ67" s="900"/>
      <c r="AK67" s="901"/>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6"/>
    </row>
    <row r="68" spans="1:131" s="247" customFormat="1" ht="26.25" customHeight="1" thickTop="1" x14ac:dyDescent="0.15">
      <c r="A68" s="258">
        <v>1</v>
      </c>
      <c r="B68" s="914" t="s">
        <v>570</v>
      </c>
      <c r="C68" s="915"/>
      <c r="D68" s="915"/>
      <c r="E68" s="915"/>
      <c r="F68" s="915"/>
      <c r="G68" s="915"/>
      <c r="H68" s="915"/>
      <c r="I68" s="915"/>
      <c r="J68" s="915"/>
      <c r="K68" s="915"/>
      <c r="L68" s="915"/>
      <c r="M68" s="915"/>
      <c r="N68" s="915"/>
      <c r="O68" s="915"/>
      <c r="P68" s="916"/>
      <c r="Q68" s="917">
        <v>211</v>
      </c>
      <c r="R68" s="911"/>
      <c r="S68" s="911"/>
      <c r="T68" s="911"/>
      <c r="U68" s="911"/>
      <c r="V68" s="911">
        <v>200</v>
      </c>
      <c r="W68" s="911"/>
      <c r="X68" s="911"/>
      <c r="Y68" s="911"/>
      <c r="Z68" s="911"/>
      <c r="AA68" s="911">
        <v>11</v>
      </c>
      <c r="AB68" s="911"/>
      <c r="AC68" s="911"/>
      <c r="AD68" s="911"/>
      <c r="AE68" s="911"/>
      <c r="AF68" s="911">
        <v>11</v>
      </c>
      <c r="AG68" s="911"/>
      <c r="AH68" s="911"/>
      <c r="AI68" s="911"/>
      <c r="AJ68" s="911"/>
      <c r="AK68" s="911">
        <v>0</v>
      </c>
      <c r="AL68" s="911"/>
      <c r="AM68" s="911"/>
      <c r="AN68" s="911"/>
      <c r="AO68" s="911"/>
      <c r="AP68" s="911">
        <v>0</v>
      </c>
      <c r="AQ68" s="911"/>
      <c r="AR68" s="911"/>
      <c r="AS68" s="911"/>
      <c r="AT68" s="911"/>
      <c r="AU68" s="911">
        <v>0</v>
      </c>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6"/>
    </row>
    <row r="69" spans="1:131" s="247" customFormat="1" ht="26.25" customHeight="1" x14ac:dyDescent="0.15">
      <c r="A69" s="261">
        <v>2</v>
      </c>
      <c r="B69" s="918" t="s">
        <v>571</v>
      </c>
      <c r="C69" s="919"/>
      <c r="D69" s="919"/>
      <c r="E69" s="919"/>
      <c r="F69" s="919"/>
      <c r="G69" s="919"/>
      <c r="H69" s="919"/>
      <c r="I69" s="919"/>
      <c r="J69" s="919"/>
      <c r="K69" s="919"/>
      <c r="L69" s="919"/>
      <c r="M69" s="919"/>
      <c r="N69" s="919"/>
      <c r="O69" s="919"/>
      <c r="P69" s="920"/>
      <c r="Q69" s="921">
        <v>9353</v>
      </c>
      <c r="R69" s="873"/>
      <c r="S69" s="873"/>
      <c r="T69" s="873"/>
      <c r="U69" s="873"/>
      <c r="V69" s="873">
        <v>8371</v>
      </c>
      <c r="W69" s="873"/>
      <c r="X69" s="873"/>
      <c r="Y69" s="873"/>
      <c r="Z69" s="873"/>
      <c r="AA69" s="873">
        <v>982</v>
      </c>
      <c r="AB69" s="873"/>
      <c r="AC69" s="873"/>
      <c r="AD69" s="873"/>
      <c r="AE69" s="873"/>
      <c r="AF69" s="873">
        <v>982</v>
      </c>
      <c r="AG69" s="873"/>
      <c r="AH69" s="873"/>
      <c r="AI69" s="873"/>
      <c r="AJ69" s="873"/>
      <c r="AK69" s="873">
        <v>0</v>
      </c>
      <c r="AL69" s="873"/>
      <c r="AM69" s="873"/>
      <c r="AN69" s="873"/>
      <c r="AO69" s="873"/>
      <c r="AP69" s="873">
        <v>0</v>
      </c>
      <c r="AQ69" s="873"/>
      <c r="AR69" s="873"/>
      <c r="AS69" s="873"/>
      <c r="AT69" s="873"/>
      <c r="AU69" s="873">
        <v>0</v>
      </c>
      <c r="AV69" s="873"/>
      <c r="AW69" s="873"/>
      <c r="AX69" s="873"/>
      <c r="AY69" s="873"/>
      <c r="AZ69" s="922"/>
      <c r="BA69" s="922"/>
      <c r="BB69" s="922"/>
      <c r="BC69" s="922"/>
      <c r="BD69" s="923"/>
      <c r="BE69" s="265"/>
      <c r="BF69" s="265"/>
      <c r="BG69" s="265"/>
      <c r="BH69" s="265"/>
      <c r="BI69" s="265"/>
      <c r="BJ69" s="265"/>
      <c r="BK69" s="265"/>
      <c r="BL69" s="265"/>
      <c r="BM69" s="265"/>
      <c r="BN69" s="265"/>
      <c r="BO69" s="265"/>
      <c r="BP69" s="265"/>
      <c r="BQ69" s="262">
        <v>63</v>
      </c>
      <c r="BR69" s="26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6"/>
    </row>
    <row r="70" spans="1:131" s="247" customFormat="1" ht="26.25" customHeight="1" x14ac:dyDescent="0.15">
      <c r="A70" s="261">
        <v>3</v>
      </c>
      <c r="B70" s="918" t="s">
        <v>572</v>
      </c>
      <c r="C70" s="919"/>
      <c r="D70" s="919"/>
      <c r="E70" s="919"/>
      <c r="F70" s="919"/>
      <c r="G70" s="919"/>
      <c r="H70" s="919"/>
      <c r="I70" s="919"/>
      <c r="J70" s="919"/>
      <c r="K70" s="919"/>
      <c r="L70" s="919"/>
      <c r="M70" s="919"/>
      <c r="N70" s="919"/>
      <c r="O70" s="919"/>
      <c r="P70" s="920"/>
      <c r="Q70" s="921">
        <v>70</v>
      </c>
      <c r="R70" s="873"/>
      <c r="S70" s="873"/>
      <c r="T70" s="873"/>
      <c r="U70" s="873"/>
      <c r="V70" s="873">
        <v>68</v>
      </c>
      <c r="W70" s="873"/>
      <c r="X70" s="873"/>
      <c r="Y70" s="873"/>
      <c r="Z70" s="873"/>
      <c r="AA70" s="873">
        <v>2</v>
      </c>
      <c r="AB70" s="873"/>
      <c r="AC70" s="873"/>
      <c r="AD70" s="873"/>
      <c r="AE70" s="873"/>
      <c r="AF70" s="873">
        <v>2</v>
      </c>
      <c r="AG70" s="873"/>
      <c r="AH70" s="873"/>
      <c r="AI70" s="873"/>
      <c r="AJ70" s="873"/>
      <c r="AK70" s="873">
        <v>1</v>
      </c>
      <c r="AL70" s="873"/>
      <c r="AM70" s="873"/>
      <c r="AN70" s="873"/>
      <c r="AO70" s="873"/>
      <c r="AP70" s="873">
        <v>0</v>
      </c>
      <c r="AQ70" s="873"/>
      <c r="AR70" s="873"/>
      <c r="AS70" s="873"/>
      <c r="AT70" s="873"/>
      <c r="AU70" s="873">
        <v>0</v>
      </c>
      <c r="AV70" s="873"/>
      <c r="AW70" s="873"/>
      <c r="AX70" s="873"/>
      <c r="AY70" s="873"/>
      <c r="AZ70" s="922"/>
      <c r="BA70" s="922"/>
      <c r="BB70" s="922"/>
      <c r="BC70" s="922"/>
      <c r="BD70" s="923"/>
      <c r="BE70" s="265"/>
      <c r="BF70" s="265"/>
      <c r="BG70" s="265"/>
      <c r="BH70" s="265"/>
      <c r="BI70" s="265"/>
      <c r="BJ70" s="265"/>
      <c r="BK70" s="265"/>
      <c r="BL70" s="265"/>
      <c r="BM70" s="265"/>
      <c r="BN70" s="265"/>
      <c r="BO70" s="265"/>
      <c r="BP70" s="265"/>
      <c r="BQ70" s="262">
        <v>64</v>
      </c>
      <c r="BR70" s="26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6"/>
    </row>
    <row r="71" spans="1:131" s="247" customFormat="1" ht="26.25" customHeight="1" x14ac:dyDescent="0.15">
      <c r="A71" s="261">
        <v>4</v>
      </c>
      <c r="B71" s="918" t="s">
        <v>573</v>
      </c>
      <c r="C71" s="919"/>
      <c r="D71" s="919"/>
      <c r="E71" s="919"/>
      <c r="F71" s="919"/>
      <c r="G71" s="919"/>
      <c r="H71" s="919"/>
      <c r="I71" s="919"/>
      <c r="J71" s="919"/>
      <c r="K71" s="919"/>
      <c r="L71" s="919"/>
      <c r="M71" s="919"/>
      <c r="N71" s="919"/>
      <c r="O71" s="919"/>
      <c r="P71" s="920"/>
      <c r="Q71" s="921">
        <v>149</v>
      </c>
      <c r="R71" s="873"/>
      <c r="S71" s="873"/>
      <c r="T71" s="873"/>
      <c r="U71" s="873"/>
      <c r="V71" s="873">
        <v>117</v>
      </c>
      <c r="W71" s="873"/>
      <c r="X71" s="873"/>
      <c r="Y71" s="873"/>
      <c r="Z71" s="873"/>
      <c r="AA71" s="873">
        <v>32</v>
      </c>
      <c r="AB71" s="873"/>
      <c r="AC71" s="873"/>
      <c r="AD71" s="873"/>
      <c r="AE71" s="873"/>
      <c r="AF71" s="873">
        <v>32</v>
      </c>
      <c r="AG71" s="873"/>
      <c r="AH71" s="873"/>
      <c r="AI71" s="873"/>
      <c r="AJ71" s="873"/>
      <c r="AK71" s="873">
        <v>0</v>
      </c>
      <c r="AL71" s="873"/>
      <c r="AM71" s="873"/>
      <c r="AN71" s="873"/>
      <c r="AO71" s="873"/>
      <c r="AP71" s="873">
        <v>0</v>
      </c>
      <c r="AQ71" s="873"/>
      <c r="AR71" s="873"/>
      <c r="AS71" s="873"/>
      <c r="AT71" s="873"/>
      <c r="AU71" s="873">
        <v>0</v>
      </c>
      <c r="AV71" s="873"/>
      <c r="AW71" s="873"/>
      <c r="AX71" s="873"/>
      <c r="AY71" s="873"/>
      <c r="AZ71" s="922"/>
      <c r="BA71" s="922"/>
      <c r="BB71" s="922"/>
      <c r="BC71" s="922"/>
      <c r="BD71" s="923"/>
      <c r="BE71" s="265"/>
      <c r="BF71" s="265"/>
      <c r="BG71" s="265"/>
      <c r="BH71" s="265"/>
      <c r="BI71" s="265"/>
      <c r="BJ71" s="265"/>
      <c r="BK71" s="265"/>
      <c r="BL71" s="265"/>
      <c r="BM71" s="265"/>
      <c r="BN71" s="265"/>
      <c r="BO71" s="265"/>
      <c r="BP71" s="265"/>
      <c r="BQ71" s="262">
        <v>65</v>
      </c>
      <c r="BR71" s="26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6"/>
    </row>
    <row r="72" spans="1:131" s="247" customFormat="1" ht="26.25" customHeight="1" x14ac:dyDescent="0.15">
      <c r="A72" s="261">
        <v>5</v>
      </c>
      <c r="B72" s="918"/>
      <c r="C72" s="919"/>
      <c r="D72" s="919"/>
      <c r="E72" s="919"/>
      <c r="F72" s="919"/>
      <c r="G72" s="919"/>
      <c r="H72" s="919"/>
      <c r="I72" s="919"/>
      <c r="J72" s="919"/>
      <c r="K72" s="919"/>
      <c r="L72" s="919"/>
      <c r="M72" s="919"/>
      <c r="N72" s="919"/>
      <c r="O72" s="919"/>
      <c r="P72" s="920"/>
      <c r="Q72" s="921"/>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22"/>
      <c r="BA72" s="922"/>
      <c r="BB72" s="922"/>
      <c r="BC72" s="922"/>
      <c r="BD72" s="923"/>
      <c r="BE72" s="265"/>
      <c r="BF72" s="265"/>
      <c r="BG72" s="265"/>
      <c r="BH72" s="265"/>
      <c r="BI72" s="265"/>
      <c r="BJ72" s="265"/>
      <c r="BK72" s="265"/>
      <c r="BL72" s="265"/>
      <c r="BM72" s="265"/>
      <c r="BN72" s="265"/>
      <c r="BO72" s="265"/>
      <c r="BP72" s="265"/>
      <c r="BQ72" s="262">
        <v>66</v>
      </c>
      <c r="BR72" s="26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6"/>
    </row>
    <row r="73" spans="1:131" s="247" customFormat="1" ht="26.25" customHeight="1" x14ac:dyDescent="0.15">
      <c r="A73" s="261">
        <v>6</v>
      </c>
      <c r="B73" s="918"/>
      <c r="C73" s="919"/>
      <c r="D73" s="919"/>
      <c r="E73" s="919"/>
      <c r="F73" s="919"/>
      <c r="G73" s="919"/>
      <c r="H73" s="919"/>
      <c r="I73" s="919"/>
      <c r="J73" s="919"/>
      <c r="K73" s="919"/>
      <c r="L73" s="919"/>
      <c r="M73" s="919"/>
      <c r="N73" s="919"/>
      <c r="O73" s="919"/>
      <c r="P73" s="920"/>
      <c r="Q73" s="921"/>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2"/>
      <c r="BA73" s="922"/>
      <c r="BB73" s="922"/>
      <c r="BC73" s="922"/>
      <c r="BD73" s="923"/>
      <c r="BE73" s="265"/>
      <c r="BF73" s="265"/>
      <c r="BG73" s="265"/>
      <c r="BH73" s="265"/>
      <c r="BI73" s="265"/>
      <c r="BJ73" s="265"/>
      <c r="BK73" s="265"/>
      <c r="BL73" s="265"/>
      <c r="BM73" s="265"/>
      <c r="BN73" s="265"/>
      <c r="BO73" s="265"/>
      <c r="BP73" s="265"/>
      <c r="BQ73" s="262">
        <v>67</v>
      </c>
      <c r="BR73" s="26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6"/>
    </row>
    <row r="74" spans="1:131" s="247" customFormat="1" ht="26.25" customHeight="1" x14ac:dyDescent="0.15">
      <c r="A74" s="261">
        <v>7</v>
      </c>
      <c r="B74" s="918"/>
      <c r="C74" s="919"/>
      <c r="D74" s="919"/>
      <c r="E74" s="919"/>
      <c r="F74" s="919"/>
      <c r="G74" s="919"/>
      <c r="H74" s="919"/>
      <c r="I74" s="919"/>
      <c r="J74" s="919"/>
      <c r="K74" s="919"/>
      <c r="L74" s="919"/>
      <c r="M74" s="919"/>
      <c r="N74" s="919"/>
      <c r="O74" s="919"/>
      <c r="P74" s="920"/>
      <c r="Q74" s="921"/>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2"/>
      <c r="BA74" s="922"/>
      <c r="BB74" s="922"/>
      <c r="BC74" s="922"/>
      <c r="BD74" s="923"/>
      <c r="BE74" s="265"/>
      <c r="BF74" s="265"/>
      <c r="BG74" s="265"/>
      <c r="BH74" s="265"/>
      <c r="BI74" s="265"/>
      <c r="BJ74" s="265"/>
      <c r="BK74" s="265"/>
      <c r="BL74" s="265"/>
      <c r="BM74" s="265"/>
      <c r="BN74" s="265"/>
      <c r="BO74" s="265"/>
      <c r="BP74" s="265"/>
      <c r="BQ74" s="262">
        <v>68</v>
      </c>
      <c r="BR74" s="26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6"/>
    </row>
    <row r="75" spans="1:131" s="247" customFormat="1" ht="26.25" customHeight="1" x14ac:dyDescent="0.15">
      <c r="A75" s="261">
        <v>8</v>
      </c>
      <c r="B75" s="918"/>
      <c r="C75" s="919"/>
      <c r="D75" s="919"/>
      <c r="E75" s="919"/>
      <c r="F75" s="919"/>
      <c r="G75" s="919"/>
      <c r="H75" s="919"/>
      <c r="I75" s="919"/>
      <c r="J75" s="919"/>
      <c r="K75" s="919"/>
      <c r="L75" s="919"/>
      <c r="M75" s="919"/>
      <c r="N75" s="919"/>
      <c r="O75" s="919"/>
      <c r="P75" s="920"/>
      <c r="Q75" s="924"/>
      <c r="R75" s="925"/>
      <c r="S75" s="925"/>
      <c r="T75" s="925"/>
      <c r="U75" s="872"/>
      <c r="V75" s="926"/>
      <c r="W75" s="925"/>
      <c r="X75" s="925"/>
      <c r="Y75" s="925"/>
      <c r="Z75" s="872"/>
      <c r="AA75" s="926"/>
      <c r="AB75" s="925"/>
      <c r="AC75" s="925"/>
      <c r="AD75" s="925"/>
      <c r="AE75" s="872"/>
      <c r="AF75" s="926"/>
      <c r="AG75" s="925"/>
      <c r="AH75" s="925"/>
      <c r="AI75" s="925"/>
      <c r="AJ75" s="872"/>
      <c r="AK75" s="926"/>
      <c r="AL75" s="925"/>
      <c r="AM75" s="925"/>
      <c r="AN75" s="925"/>
      <c r="AO75" s="872"/>
      <c r="AP75" s="926"/>
      <c r="AQ75" s="925"/>
      <c r="AR75" s="925"/>
      <c r="AS75" s="925"/>
      <c r="AT75" s="872"/>
      <c r="AU75" s="926"/>
      <c r="AV75" s="925"/>
      <c r="AW75" s="925"/>
      <c r="AX75" s="925"/>
      <c r="AY75" s="872"/>
      <c r="AZ75" s="922"/>
      <c r="BA75" s="922"/>
      <c r="BB75" s="922"/>
      <c r="BC75" s="922"/>
      <c r="BD75" s="923"/>
      <c r="BE75" s="265"/>
      <c r="BF75" s="265"/>
      <c r="BG75" s="265"/>
      <c r="BH75" s="265"/>
      <c r="BI75" s="265"/>
      <c r="BJ75" s="265"/>
      <c r="BK75" s="265"/>
      <c r="BL75" s="265"/>
      <c r="BM75" s="265"/>
      <c r="BN75" s="265"/>
      <c r="BO75" s="265"/>
      <c r="BP75" s="265"/>
      <c r="BQ75" s="262">
        <v>69</v>
      </c>
      <c r="BR75" s="26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6"/>
    </row>
    <row r="76" spans="1:131" s="247" customFormat="1" ht="26.25" customHeight="1" x14ac:dyDescent="0.15">
      <c r="A76" s="261">
        <v>9</v>
      </c>
      <c r="B76" s="918"/>
      <c r="C76" s="919"/>
      <c r="D76" s="919"/>
      <c r="E76" s="919"/>
      <c r="F76" s="919"/>
      <c r="G76" s="919"/>
      <c r="H76" s="919"/>
      <c r="I76" s="919"/>
      <c r="J76" s="919"/>
      <c r="K76" s="919"/>
      <c r="L76" s="919"/>
      <c r="M76" s="919"/>
      <c r="N76" s="919"/>
      <c r="O76" s="919"/>
      <c r="P76" s="920"/>
      <c r="Q76" s="924"/>
      <c r="R76" s="925"/>
      <c r="S76" s="925"/>
      <c r="T76" s="925"/>
      <c r="U76" s="872"/>
      <c r="V76" s="926"/>
      <c r="W76" s="925"/>
      <c r="X76" s="925"/>
      <c r="Y76" s="925"/>
      <c r="Z76" s="872"/>
      <c r="AA76" s="926"/>
      <c r="AB76" s="925"/>
      <c r="AC76" s="925"/>
      <c r="AD76" s="925"/>
      <c r="AE76" s="872"/>
      <c r="AF76" s="926"/>
      <c r="AG76" s="925"/>
      <c r="AH76" s="925"/>
      <c r="AI76" s="925"/>
      <c r="AJ76" s="872"/>
      <c r="AK76" s="926"/>
      <c r="AL76" s="925"/>
      <c r="AM76" s="925"/>
      <c r="AN76" s="925"/>
      <c r="AO76" s="872"/>
      <c r="AP76" s="926"/>
      <c r="AQ76" s="925"/>
      <c r="AR76" s="925"/>
      <c r="AS76" s="925"/>
      <c r="AT76" s="872"/>
      <c r="AU76" s="926"/>
      <c r="AV76" s="925"/>
      <c r="AW76" s="925"/>
      <c r="AX76" s="925"/>
      <c r="AY76" s="872"/>
      <c r="AZ76" s="922"/>
      <c r="BA76" s="922"/>
      <c r="BB76" s="922"/>
      <c r="BC76" s="922"/>
      <c r="BD76" s="923"/>
      <c r="BE76" s="265"/>
      <c r="BF76" s="265"/>
      <c r="BG76" s="265"/>
      <c r="BH76" s="265"/>
      <c r="BI76" s="265"/>
      <c r="BJ76" s="265"/>
      <c r="BK76" s="265"/>
      <c r="BL76" s="265"/>
      <c r="BM76" s="265"/>
      <c r="BN76" s="265"/>
      <c r="BO76" s="265"/>
      <c r="BP76" s="265"/>
      <c r="BQ76" s="262">
        <v>70</v>
      </c>
      <c r="BR76" s="26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6"/>
    </row>
    <row r="77" spans="1:131" s="247" customFormat="1" ht="26.25" customHeight="1" x14ac:dyDescent="0.15">
      <c r="A77" s="261">
        <v>10</v>
      </c>
      <c r="B77" s="918"/>
      <c r="C77" s="919"/>
      <c r="D77" s="919"/>
      <c r="E77" s="919"/>
      <c r="F77" s="919"/>
      <c r="G77" s="919"/>
      <c r="H77" s="919"/>
      <c r="I77" s="919"/>
      <c r="J77" s="919"/>
      <c r="K77" s="919"/>
      <c r="L77" s="919"/>
      <c r="M77" s="919"/>
      <c r="N77" s="919"/>
      <c r="O77" s="919"/>
      <c r="P77" s="920"/>
      <c r="Q77" s="924"/>
      <c r="R77" s="925"/>
      <c r="S77" s="925"/>
      <c r="T77" s="925"/>
      <c r="U77" s="872"/>
      <c r="V77" s="926"/>
      <c r="W77" s="925"/>
      <c r="X77" s="925"/>
      <c r="Y77" s="925"/>
      <c r="Z77" s="872"/>
      <c r="AA77" s="926"/>
      <c r="AB77" s="925"/>
      <c r="AC77" s="925"/>
      <c r="AD77" s="925"/>
      <c r="AE77" s="872"/>
      <c r="AF77" s="926"/>
      <c r="AG77" s="925"/>
      <c r="AH77" s="925"/>
      <c r="AI77" s="925"/>
      <c r="AJ77" s="872"/>
      <c r="AK77" s="926"/>
      <c r="AL77" s="925"/>
      <c r="AM77" s="925"/>
      <c r="AN77" s="925"/>
      <c r="AO77" s="872"/>
      <c r="AP77" s="926"/>
      <c r="AQ77" s="925"/>
      <c r="AR77" s="925"/>
      <c r="AS77" s="925"/>
      <c r="AT77" s="872"/>
      <c r="AU77" s="926"/>
      <c r="AV77" s="925"/>
      <c r="AW77" s="925"/>
      <c r="AX77" s="925"/>
      <c r="AY77" s="872"/>
      <c r="AZ77" s="922"/>
      <c r="BA77" s="922"/>
      <c r="BB77" s="922"/>
      <c r="BC77" s="922"/>
      <c r="BD77" s="923"/>
      <c r="BE77" s="265"/>
      <c r="BF77" s="265"/>
      <c r="BG77" s="265"/>
      <c r="BH77" s="265"/>
      <c r="BI77" s="265"/>
      <c r="BJ77" s="265"/>
      <c r="BK77" s="265"/>
      <c r="BL77" s="265"/>
      <c r="BM77" s="265"/>
      <c r="BN77" s="265"/>
      <c r="BO77" s="265"/>
      <c r="BP77" s="265"/>
      <c r="BQ77" s="262">
        <v>71</v>
      </c>
      <c r="BR77" s="26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6"/>
    </row>
    <row r="78" spans="1:131" s="247" customFormat="1" ht="26.25" customHeight="1" x14ac:dyDescent="0.15">
      <c r="A78" s="261">
        <v>11</v>
      </c>
      <c r="B78" s="918"/>
      <c r="C78" s="919"/>
      <c r="D78" s="919"/>
      <c r="E78" s="919"/>
      <c r="F78" s="919"/>
      <c r="G78" s="919"/>
      <c r="H78" s="919"/>
      <c r="I78" s="919"/>
      <c r="J78" s="919"/>
      <c r="K78" s="919"/>
      <c r="L78" s="919"/>
      <c r="M78" s="919"/>
      <c r="N78" s="919"/>
      <c r="O78" s="919"/>
      <c r="P78" s="920"/>
      <c r="Q78" s="921"/>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2"/>
      <c r="BA78" s="922"/>
      <c r="BB78" s="922"/>
      <c r="BC78" s="922"/>
      <c r="BD78" s="923"/>
      <c r="BE78" s="265"/>
      <c r="BF78" s="265"/>
      <c r="BG78" s="265"/>
      <c r="BH78" s="265"/>
      <c r="BI78" s="265"/>
      <c r="BJ78" s="268"/>
      <c r="BK78" s="268"/>
      <c r="BL78" s="268"/>
      <c r="BM78" s="268"/>
      <c r="BN78" s="268"/>
      <c r="BO78" s="265"/>
      <c r="BP78" s="265"/>
      <c r="BQ78" s="262">
        <v>72</v>
      </c>
      <c r="BR78" s="26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6"/>
    </row>
    <row r="79" spans="1:131" s="247" customFormat="1" ht="26.25" customHeight="1" x14ac:dyDescent="0.15">
      <c r="A79" s="261">
        <v>12</v>
      </c>
      <c r="B79" s="918"/>
      <c r="C79" s="919"/>
      <c r="D79" s="919"/>
      <c r="E79" s="919"/>
      <c r="F79" s="919"/>
      <c r="G79" s="919"/>
      <c r="H79" s="919"/>
      <c r="I79" s="919"/>
      <c r="J79" s="919"/>
      <c r="K79" s="919"/>
      <c r="L79" s="919"/>
      <c r="M79" s="919"/>
      <c r="N79" s="919"/>
      <c r="O79" s="919"/>
      <c r="P79" s="920"/>
      <c r="Q79" s="921"/>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2"/>
      <c r="BA79" s="922"/>
      <c r="BB79" s="922"/>
      <c r="BC79" s="922"/>
      <c r="BD79" s="923"/>
      <c r="BE79" s="265"/>
      <c r="BF79" s="265"/>
      <c r="BG79" s="265"/>
      <c r="BH79" s="265"/>
      <c r="BI79" s="265"/>
      <c r="BJ79" s="268"/>
      <c r="BK79" s="268"/>
      <c r="BL79" s="268"/>
      <c r="BM79" s="268"/>
      <c r="BN79" s="268"/>
      <c r="BO79" s="265"/>
      <c r="BP79" s="265"/>
      <c r="BQ79" s="262">
        <v>73</v>
      </c>
      <c r="BR79" s="26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6"/>
    </row>
    <row r="80" spans="1:131" s="247" customFormat="1" ht="26.25" customHeight="1" x14ac:dyDescent="0.15">
      <c r="A80" s="261">
        <v>13</v>
      </c>
      <c r="B80" s="918"/>
      <c r="C80" s="919"/>
      <c r="D80" s="919"/>
      <c r="E80" s="919"/>
      <c r="F80" s="919"/>
      <c r="G80" s="919"/>
      <c r="H80" s="919"/>
      <c r="I80" s="919"/>
      <c r="J80" s="919"/>
      <c r="K80" s="919"/>
      <c r="L80" s="919"/>
      <c r="M80" s="919"/>
      <c r="N80" s="919"/>
      <c r="O80" s="919"/>
      <c r="P80" s="920"/>
      <c r="Q80" s="921"/>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2"/>
      <c r="BA80" s="922"/>
      <c r="BB80" s="922"/>
      <c r="BC80" s="922"/>
      <c r="BD80" s="923"/>
      <c r="BE80" s="265"/>
      <c r="BF80" s="265"/>
      <c r="BG80" s="265"/>
      <c r="BH80" s="265"/>
      <c r="BI80" s="265"/>
      <c r="BJ80" s="265"/>
      <c r="BK80" s="265"/>
      <c r="BL80" s="265"/>
      <c r="BM80" s="265"/>
      <c r="BN80" s="265"/>
      <c r="BO80" s="265"/>
      <c r="BP80" s="265"/>
      <c r="BQ80" s="262">
        <v>74</v>
      </c>
      <c r="BR80" s="26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6"/>
    </row>
    <row r="81" spans="1:131" s="247" customFormat="1" ht="26.25" customHeight="1" x14ac:dyDescent="0.15">
      <c r="A81" s="261">
        <v>14</v>
      </c>
      <c r="B81" s="918"/>
      <c r="C81" s="919"/>
      <c r="D81" s="919"/>
      <c r="E81" s="919"/>
      <c r="F81" s="919"/>
      <c r="G81" s="919"/>
      <c r="H81" s="919"/>
      <c r="I81" s="919"/>
      <c r="J81" s="919"/>
      <c r="K81" s="919"/>
      <c r="L81" s="919"/>
      <c r="M81" s="919"/>
      <c r="N81" s="919"/>
      <c r="O81" s="919"/>
      <c r="P81" s="920"/>
      <c r="Q81" s="921"/>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2"/>
      <c r="BA81" s="922"/>
      <c r="BB81" s="922"/>
      <c r="BC81" s="922"/>
      <c r="BD81" s="923"/>
      <c r="BE81" s="265"/>
      <c r="BF81" s="265"/>
      <c r="BG81" s="265"/>
      <c r="BH81" s="265"/>
      <c r="BI81" s="265"/>
      <c r="BJ81" s="265"/>
      <c r="BK81" s="265"/>
      <c r="BL81" s="265"/>
      <c r="BM81" s="265"/>
      <c r="BN81" s="265"/>
      <c r="BO81" s="265"/>
      <c r="BP81" s="265"/>
      <c r="BQ81" s="262">
        <v>75</v>
      </c>
      <c r="BR81" s="26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6"/>
    </row>
    <row r="82" spans="1:131" s="247" customFormat="1" ht="26.25" customHeight="1" x14ac:dyDescent="0.15">
      <c r="A82" s="261">
        <v>15</v>
      </c>
      <c r="B82" s="918"/>
      <c r="C82" s="919"/>
      <c r="D82" s="919"/>
      <c r="E82" s="919"/>
      <c r="F82" s="919"/>
      <c r="G82" s="919"/>
      <c r="H82" s="919"/>
      <c r="I82" s="919"/>
      <c r="J82" s="919"/>
      <c r="K82" s="919"/>
      <c r="L82" s="919"/>
      <c r="M82" s="919"/>
      <c r="N82" s="919"/>
      <c r="O82" s="919"/>
      <c r="P82" s="920"/>
      <c r="Q82" s="921"/>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2"/>
      <c r="BA82" s="922"/>
      <c r="BB82" s="922"/>
      <c r="BC82" s="922"/>
      <c r="BD82" s="923"/>
      <c r="BE82" s="265"/>
      <c r="BF82" s="265"/>
      <c r="BG82" s="265"/>
      <c r="BH82" s="265"/>
      <c r="BI82" s="265"/>
      <c r="BJ82" s="265"/>
      <c r="BK82" s="265"/>
      <c r="BL82" s="265"/>
      <c r="BM82" s="265"/>
      <c r="BN82" s="265"/>
      <c r="BO82" s="265"/>
      <c r="BP82" s="265"/>
      <c r="BQ82" s="262">
        <v>76</v>
      </c>
      <c r="BR82" s="26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6"/>
    </row>
    <row r="83" spans="1:131" s="247" customFormat="1" ht="26.25" customHeight="1" x14ac:dyDescent="0.15">
      <c r="A83" s="261">
        <v>16</v>
      </c>
      <c r="B83" s="918"/>
      <c r="C83" s="919"/>
      <c r="D83" s="919"/>
      <c r="E83" s="919"/>
      <c r="F83" s="919"/>
      <c r="G83" s="919"/>
      <c r="H83" s="919"/>
      <c r="I83" s="919"/>
      <c r="J83" s="919"/>
      <c r="K83" s="919"/>
      <c r="L83" s="919"/>
      <c r="M83" s="919"/>
      <c r="N83" s="919"/>
      <c r="O83" s="919"/>
      <c r="P83" s="920"/>
      <c r="Q83" s="921"/>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2"/>
      <c r="BA83" s="922"/>
      <c r="BB83" s="922"/>
      <c r="BC83" s="922"/>
      <c r="BD83" s="923"/>
      <c r="BE83" s="265"/>
      <c r="BF83" s="265"/>
      <c r="BG83" s="265"/>
      <c r="BH83" s="265"/>
      <c r="BI83" s="265"/>
      <c r="BJ83" s="265"/>
      <c r="BK83" s="265"/>
      <c r="BL83" s="265"/>
      <c r="BM83" s="265"/>
      <c r="BN83" s="265"/>
      <c r="BO83" s="265"/>
      <c r="BP83" s="265"/>
      <c r="BQ83" s="262">
        <v>77</v>
      </c>
      <c r="BR83" s="26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6"/>
    </row>
    <row r="84" spans="1:131" s="247" customFormat="1" ht="26.25" customHeight="1" x14ac:dyDescent="0.15">
      <c r="A84" s="261">
        <v>17</v>
      </c>
      <c r="B84" s="918"/>
      <c r="C84" s="919"/>
      <c r="D84" s="919"/>
      <c r="E84" s="919"/>
      <c r="F84" s="919"/>
      <c r="G84" s="919"/>
      <c r="H84" s="919"/>
      <c r="I84" s="919"/>
      <c r="J84" s="919"/>
      <c r="K84" s="919"/>
      <c r="L84" s="919"/>
      <c r="M84" s="919"/>
      <c r="N84" s="919"/>
      <c r="O84" s="919"/>
      <c r="P84" s="920"/>
      <c r="Q84" s="921"/>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2"/>
      <c r="BA84" s="922"/>
      <c r="BB84" s="922"/>
      <c r="BC84" s="922"/>
      <c r="BD84" s="923"/>
      <c r="BE84" s="265"/>
      <c r="BF84" s="265"/>
      <c r="BG84" s="265"/>
      <c r="BH84" s="265"/>
      <c r="BI84" s="265"/>
      <c r="BJ84" s="265"/>
      <c r="BK84" s="265"/>
      <c r="BL84" s="265"/>
      <c r="BM84" s="265"/>
      <c r="BN84" s="265"/>
      <c r="BO84" s="265"/>
      <c r="BP84" s="265"/>
      <c r="BQ84" s="262">
        <v>78</v>
      </c>
      <c r="BR84" s="26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6"/>
    </row>
    <row r="85" spans="1:131" s="247" customFormat="1" ht="26.25" customHeight="1" x14ac:dyDescent="0.15">
      <c r="A85" s="261">
        <v>18</v>
      </c>
      <c r="B85" s="918"/>
      <c r="C85" s="919"/>
      <c r="D85" s="919"/>
      <c r="E85" s="919"/>
      <c r="F85" s="919"/>
      <c r="G85" s="919"/>
      <c r="H85" s="919"/>
      <c r="I85" s="919"/>
      <c r="J85" s="919"/>
      <c r="K85" s="919"/>
      <c r="L85" s="919"/>
      <c r="M85" s="919"/>
      <c r="N85" s="919"/>
      <c r="O85" s="919"/>
      <c r="P85" s="920"/>
      <c r="Q85" s="921"/>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2"/>
      <c r="BA85" s="922"/>
      <c r="BB85" s="922"/>
      <c r="BC85" s="922"/>
      <c r="BD85" s="923"/>
      <c r="BE85" s="265"/>
      <c r="BF85" s="265"/>
      <c r="BG85" s="265"/>
      <c r="BH85" s="265"/>
      <c r="BI85" s="265"/>
      <c r="BJ85" s="265"/>
      <c r="BK85" s="265"/>
      <c r="BL85" s="265"/>
      <c r="BM85" s="265"/>
      <c r="BN85" s="265"/>
      <c r="BO85" s="265"/>
      <c r="BP85" s="265"/>
      <c r="BQ85" s="262">
        <v>79</v>
      </c>
      <c r="BR85" s="26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6"/>
    </row>
    <row r="86" spans="1:131" s="247" customFormat="1" ht="26.25" customHeight="1" x14ac:dyDescent="0.15">
      <c r="A86" s="261">
        <v>19</v>
      </c>
      <c r="B86" s="918"/>
      <c r="C86" s="919"/>
      <c r="D86" s="919"/>
      <c r="E86" s="919"/>
      <c r="F86" s="919"/>
      <c r="G86" s="919"/>
      <c r="H86" s="919"/>
      <c r="I86" s="919"/>
      <c r="J86" s="919"/>
      <c r="K86" s="919"/>
      <c r="L86" s="919"/>
      <c r="M86" s="919"/>
      <c r="N86" s="919"/>
      <c r="O86" s="919"/>
      <c r="P86" s="920"/>
      <c r="Q86" s="921"/>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2"/>
      <c r="BA86" s="922"/>
      <c r="BB86" s="922"/>
      <c r="BC86" s="922"/>
      <c r="BD86" s="923"/>
      <c r="BE86" s="265"/>
      <c r="BF86" s="265"/>
      <c r="BG86" s="265"/>
      <c r="BH86" s="265"/>
      <c r="BI86" s="265"/>
      <c r="BJ86" s="265"/>
      <c r="BK86" s="265"/>
      <c r="BL86" s="265"/>
      <c r="BM86" s="265"/>
      <c r="BN86" s="265"/>
      <c r="BO86" s="265"/>
      <c r="BP86" s="265"/>
      <c r="BQ86" s="262">
        <v>80</v>
      </c>
      <c r="BR86" s="26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6"/>
    </row>
    <row r="87" spans="1:131" s="247" customFormat="1" ht="26.25" customHeight="1" x14ac:dyDescent="0.15">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6"/>
    </row>
    <row r="88" spans="1:131" s="247" customFormat="1" ht="26.25" customHeight="1" thickBot="1" x14ac:dyDescent="0.2">
      <c r="A88" s="264" t="s">
        <v>386</v>
      </c>
      <c r="B88" s="832" t="s">
        <v>413</v>
      </c>
      <c r="C88" s="833"/>
      <c r="D88" s="833"/>
      <c r="E88" s="833"/>
      <c r="F88" s="833"/>
      <c r="G88" s="833"/>
      <c r="H88" s="833"/>
      <c r="I88" s="833"/>
      <c r="J88" s="833"/>
      <c r="K88" s="833"/>
      <c r="L88" s="833"/>
      <c r="M88" s="833"/>
      <c r="N88" s="833"/>
      <c r="O88" s="833"/>
      <c r="P88" s="834"/>
      <c r="Q88" s="883"/>
      <c r="R88" s="884"/>
      <c r="S88" s="884"/>
      <c r="T88" s="884"/>
      <c r="U88" s="884"/>
      <c r="V88" s="884"/>
      <c r="W88" s="884"/>
      <c r="X88" s="884"/>
      <c r="Y88" s="884"/>
      <c r="Z88" s="884"/>
      <c r="AA88" s="884"/>
      <c r="AB88" s="884"/>
      <c r="AC88" s="884"/>
      <c r="AD88" s="884"/>
      <c r="AE88" s="884"/>
      <c r="AF88" s="887">
        <v>1027</v>
      </c>
      <c r="AG88" s="887"/>
      <c r="AH88" s="887"/>
      <c r="AI88" s="887"/>
      <c r="AJ88" s="887"/>
      <c r="AK88" s="884"/>
      <c r="AL88" s="884"/>
      <c r="AM88" s="884"/>
      <c r="AN88" s="884"/>
      <c r="AO88" s="884"/>
      <c r="AP88" s="887">
        <v>0</v>
      </c>
      <c r="AQ88" s="887"/>
      <c r="AR88" s="887"/>
      <c r="AS88" s="887"/>
      <c r="AT88" s="887"/>
      <c r="AU88" s="887">
        <v>0</v>
      </c>
      <c r="AV88" s="887"/>
      <c r="AW88" s="887"/>
      <c r="AX88" s="887"/>
      <c r="AY88" s="887"/>
      <c r="AZ88" s="892"/>
      <c r="BA88" s="892"/>
      <c r="BB88" s="892"/>
      <c r="BC88" s="892"/>
      <c r="BD88" s="893"/>
      <c r="BE88" s="265"/>
      <c r="BF88" s="265"/>
      <c r="BG88" s="265"/>
      <c r="BH88" s="265"/>
      <c r="BI88" s="265"/>
      <c r="BJ88" s="265"/>
      <c r="BK88" s="265"/>
      <c r="BL88" s="265"/>
      <c r="BM88" s="265"/>
      <c r="BN88" s="265"/>
      <c r="BO88" s="265"/>
      <c r="BP88" s="265"/>
      <c r="BQ88" s="262">
        <v>82</v>
      </c>
      <c r="BR88" s="26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414</v>
      </c>
      <c r="BS102" s="833"/>
      <c r="BT102" s="833"/>
      <c r="BU102" s="833"/>
      <c r="BV102" s="833"/>
      <c r="BW102" s="833"/>
      <c r="BX102" s="833"/>
      <c r="BY102" s="833"/>
      <c r="BZ102" s="833"/>
      <c r="CA102" s="833"/>
      <c r="CB102" s="833"/>
      <c r="CC102" s="833"/>
      <c r="CD102" s="833"/>
      <c r="CE102" s="833"/>
      <c r="CF102" s="833"/>
      <c r="CG102" s="834"/>
      <c r="CH102" s="934"/>
      <c r="CI102" s="935"/>
      <c r="CJ102" s="935"/>
      <c r="CK102" s="935"/>
      <c r="CL102" s="936"/>
      <c r="CM102" s="934"/>
      <c r="CN102" s="935"/>
      <c r="CO102" s="935"/>
      <c r="CP102" s="935"/>
      <c r="CQ102" s="936"/>
      <c r="CR102" s="937">
        <v>7</v>
      </c>
      <c r="CS102" s="895"/>
      <c r="CT102" s="895"/>
      <c r="CU102" s="895"/>
      <c r="CV102" s="938"/>
      <c r="CW102" s="937">
        <v>0</v>
      </c>
      <c r="CX102" s="895"/>
      <c r="CY102" s="895"/>
      <c r="CZ102" s="895"/>
      <c r="DA102" s="938"/>
      <c r="DB102" s="937">
        <v>0</v>
      </c>
      <c r="DC102" s="895"/>
      <c r="DD102" s="895"/>
      <c r="DE102" s="895"/>
      <c r="DF102" s="938"/>
      <c r="DG102" s="937">
        <v>0</v>
      </c>
      <c r="DH102" s="895"/>
      <c r="DI102" s="895"/>
      <c r="DJ102" s="895"/>
      <c r="DK102" s="938"/>
      <c r="DL102" s="937">
        <v>5</v>
      </c>
      <c r="DM102" s="895"/>
      <c r="DN102" s="895"/>
      <c r="DO102" s="895"/>
      <c r="DP102" s="938"/>
      <c r="DQ102" s="937">
        <v>4</v>
      </c>
      <c r="DR102" s="895"/>
      <c r="DS102" s="895"/>
      <c r="DT102" s="895"/>
      <c r="DU102" s="938"/>
      <c r="DV102" s="961"/>
      <c r="DW102" s="962"/>
      <c r="DX102" s="962"/>
      <c r="DY102" s="962"/>
      <c r="DZ102" s="96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415</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416</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6" t="s">
        <v>419</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420</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x14ac:dyDescent="0.15">
      <c r="A109" s="959" t="s">
        <v>421</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422</v>
      </c>
      <c r="AB109" s="940"/>
      <c r="AC109" s="940"/>
      <c r="AD109" s="940"/>
      <c r="AE109" s="941"/>
      <c r="AF109" s="939" t="s">
        <v>305</v>
      </c>
      <c r="AG109" s="940"/>
      <c r="AH109" s="940"/>
      <c r="AI109" s="940"/>
      <c r="AJ109" s="941"/>
      <c r="AK109" s="939" t="s">
        <v>304</v>
      </c>
      <c r="AL109" s="940"/>
      <c r="AM109" s="940"/>
      <c r="AN109" s="940"/>
      <c r="AO109" s="941"/>
      <c r="AP109" s="939" t="s">
        <v>423</v>
      </c>
      <c r="AQ109" s="940"/>
      <c r="AR109" s="940"/>
      <c r="AS109" s="940"/>
      <c r="AT109" s="942"/>
      <c r="AU109" s="959" t="s">
        <v>421</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422</v>
      </c>
      <c r="BR109" s="940"/>
      <c r="BS109" s="940"/>
      <c r="BT109" s="940"/>
      <c r="BU109" s="941"/>
      <c r="BV109" s="939" t="s">
        <v>305</v>
      </c>
      <c r="BW109" s="940"/>
      <c r="BX109" s="940"/>
      <c r="BY109" s="940"/>
      <c r="BZ109" s="941"/>
      <c r="CA109" s="939" t="s">
        <v>304</v>
      </c>
      <c r="CB109" s="940"/>
      <c r="CC109" s="940"/>
      <c r="CD109" s="940"/>
      <c r="CE109" s="941"/>
      <c r="CF109" s="960" t="s">
        <v>423</v>
      </c>
      <c r="CG109" s="960"/>
      <c r="CH109" s="960"/>
      <c r="CI109" s="960"/>
      <c r="CJ109" s="960"/>
      <c r="CK109" s="939" t="s">
        <v>424</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422</v>
      </c>
      <c r="DH109" s="940"/>
      <c r="DI109" s="940"/>
      <c r="DJ109" s="940"/>
      <c r="DK109" s="941"/>
      <c r="DL109" s="939" t="s">
        <v>305</v>
      </c>
      <c r="DM109" s="940"/>
      <c r="DN109" s="940"/>
      <c r="DO109" s="940"/>
      <c r="DP109" s="941"/>
      <c r="DQ109" s="939" t="s">
        <v>304</v>
      </c>
      <c r="DR109" s="940"/>
      <c r="DS109" s="940"/>
      <c r="DT109" s="940"/>
      <c r="DU109" s="941"/>
      <c r="DV109" s="939" t="s">
        <v>423</v>
      </c>
      <c r="DW109" s="940"/>
      <c r="DX109" s="940"/>
      <c r="DY109" s="940"/>
      <c r="DZ109" s="942"/>
    </row>
    <row r="110" spans="1:131" s="246" customFormat="1" ht="26.25" customHeight="1" x14ac:dyDescent="0.15">
      <c r="A110" s="943" t="s">
        <v>425</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484301</v>
      </c>
      <c r="AB110" s="947"/>
      <c r="AC110" s="947"/>
      <c r="AD110" s="947"/>
      <c r="AE110" s="948"/>
      <c r="AF110" s="949">
        <v>695384</v>
      </c>
      <c r="AG110" s="947"/>
      <c r="AH110" s="947"/>
      <c r="AI110" s="947"/>
      <c r="AJ110" s="948"/>
      <c r="AK110" s="949">
        <v>650239</v>
      </c>
      <c r="AL110" s="947"/>
      <c r="AM110" s="947"/>
      <c r="AN110" s="947"/>
      <c r="AO110" s="948"/>
      <c r="AP110" s="950">
        <v>23.4</v>
      </c>
      <c r="AQ110" s="951"/>
      <c r="AR110" s="951"/>
      <c r="AS110" s="951"/>
      <c r="AT110" s="952"/>
      <c r="AU110" s="953" t="s">
        <v>73</v>
      </c>
      <c r="AV110" s="954"/>
      <c r="AW110" s="954"/>
      <c r="AX110" s="954"/>
      <c r="AY110" s="954"/>
      <c r="AZ110" s="995" t="s">
        <v>426</v>
      </c>
      <c r="BA110" s="944"/>
      <c r="BB110" s="944"/>
      <c r="BC110" s="944"/>
      <c r="BD110" s="944"/>
      <c r="BE110" s="944"/>
      <c r="BF110" s="944"/>
      <c r="BG110" s="944"/>
      <c r="BH110" s="944"/>
      <c r="BI110" s="944"/>
      <c r="BJ110" s="944"/>
      <c r="BK110" s="944"/>
      <c r="BL110" s="944"/>
      <c r="BM110" s="944"/>
      <c r="BN110" s="944"/>
      <c r="BO110" s="944"/>
      <c r="BP110" s="945"/>
      <c r="BQ110" s="981">
        <v>6301756</v>
      </c>
      <c r="BR110" s="982"/>
      <c r="BS110" s="982"/>
      <c r="BT110" s="982"/>
      <c r="BU110" s="982"/>
      <c r="BV110" s="982">
        <v>6633213</v>
      </c>
      <c r="BW110" s="982"/>
      <c r="BX110" s="982"/>
      <c r="BY110" s="982"/>
      <c r="BZ110" s="982"/>
      <c r="CA110" s="982">
        <v>7267604</v>
      </c>
      <c r="CB110" s="982"/>
      <c r="CC110" s="982"/>
      <c r="CD110" s="982"/>
      <c r="CE110" s="982"/>
      <c r="CF110" s="996">
        <v>261.2</v>
      </c>
      <c r="CG110" s="997"/>
      <c r="CH110" s="997"/>
      <c r="CI110" s="997"/>
      <c r="CJ110" s="997"/>
      <c r="CK110" s="998" t="s">
        <v>427</v>
      </c>
      <c r="CL110" s="999"/>
      <c r="CM110" s="978" t="s">
        <v>428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175</v>
      </c>
      <c r="DH110" s="982"/>
      <c r="DI110" s="982"/>
      <c r="DJ110" s="982"/>
      <c r="DK110" s="982"/>
      <c r="DL110" s="982" t="s">
        <v>175</v>
      </c>
      <c r="DM110" s="982"/>
      <c r="DN110" s="982"/>
      <c r="DO110" s="982"/>
      <c r="DP110" s="982"/>
      <c r="DQ110" s="982" t="s">
        <v>388</v>
      </c>
      <c r="DR110" s="982"/>
      <c r="DS110" s="982"/>
      <c r="DT110" s="982"/>
      <c r="DU110" s="982"/>
      <c r="DV110" s="983" t="s">
        <v>388</v>
      </c>
      <c r="DW110" s="983"/>
      <c r="DX110" s="983"/>
      <c r="DY110" s="983"/>
      <c r="DZ110" s="984"/>
    </row>
    <row r="111" spans="1:131" s="246" customFormat="1" ht="26.25" customHeight="1" x14ac:dyDescent="0.15">
      <c r="A111" s="985" t="s">
        <v>429</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430</v>
      </c>
      <c r="AB111" s="989"/>
      <c r="AC111" s="989"/>
      <c r="AD111" s="989"/>
      <c r="AE111" s="990"/>
      <c r="AF111" s="991" t="s">
        <v>388</v>
      </c>
      <c r="AG111" s="989"/>
      <c r="AH111" s="989"/>
      <c r="AI111" s="989"/>
      <c r="AJ111" s="990"/>
      <c r="AK111" s="991" t="s">
        <v>388</v>
      </c>
      <c r="AL111" s="989"/>
      <c r="AM111" s="989"/>
      <c r="AN111" s="989"/>
      <c r="AO111" s="990"/>
      <c r="AP111" s="992" t="s">
        <v>388</v>
      </c>
      <c r="AQ111" s="993"/>
      <c r="AR111" s="993"/>
      <c r="AS111" s="993"/>
      <c r="AT111" s="994"/>
      <c r="AU111" s="955"/>
      <c r="AV111" s="956"/>
      <c r="AW111" s="956"/>
      <c r="AX111" s="956"/>
      <c r="AY111" s="956"/>
      <c r="AZ111" s="1004" t="s">
        <v>431</v>
      </c>
      <c r="BA111" s="1005"/>
      <c r="BB111" s="1005"/>
      <c r="BC111" s="1005"/>
      <c r="BD111" s="1005"/>
      <c r="BE111" s="1005"/>
      <c r="BF111" s="1005"/>
      <c r="BG111" s="1005"/>
      <c r="BH111" s="1005"/>
      <c r="BI111" s="1005"/>
      <c r="BJ111" s="1005"/>
      <c r="BK111" s="1005"/>
      <c r="BL111" s="1005"/>
      <c r="BM111" s="1005"/>
      <c r="BN111" s="1005"/>
      <c r="BO111" s="1005"/>
      <c r="BP111" s="1006"/>
      <c r="BQ111" s="974" t="s">
        <v>388</v>
      </c>
      <c r="BR111" s="975"/>
      <c r="BS111" s="975"/>
      <c r="BT111" s="975"/>
      <c r="BU111" s="975"/>
      <c r="BV111" s="975" t="s">
        <v>404</v>
      </c>
      <c r="BW111" s="975"/>
      <c r="BX111" s="975"/>
      <c r="BY111" s="975"/>
      <c r="BZ111" s="975"/>
      <c r="CA111" s="975" t="s">
        <v>388</v>
      </c>
      <c r="CB111" s="975"/>
      <c r="CC111" s="975"/>
      <c r="CD111" s="975"/>
      <c r="CE111" s="975"/>
      <c r="CF111" s="969" t="s">
        <v>430</v>
      </c>
      <c r="CG111" s="970"/>
      <c r="CH111" s="970"/>
      <c r="CI111" s="970"/>
      <c r="CJ111" s="970"/>
      <c r="CK111" s="1000"/>
      <c r="CL111" s="1001"/>
      <c r="CM111" s="971" t="s">
        <v>432</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430</v>
      </c>
      <c r="DH111" s="975"/>
      <c r="DI111" s="975"/>
      <c r="DJ111" s="975"/>
      <c r="DK111" s="975"/>
      <c r="DL111" s="975" t="s">
        <v>388</v>
      </c>
      <c r="DM111" s="975"/>
      <c r="DN111" s="975"/>
      <c r="DO111" s="975"/>
      <c r="DP111" s="975"/>
      <c r="DQ111" s="975" t="s">
        <v>430</v>
      </c>
      <c r="DR111" s="975"/>
      <c r="DS111" s="975"/>
      <c r="DT111" s="975"/>
      <c r="DU111" s="975"/>
      <c r="DV111" s="976" t="s">
        <v>388</v>
      </c>
      <c r="DW111" s="976"/>
      <c r="DX111" s="976"/>
      <c r="DY111" s="976"/>
      <c r="DZ111" s="977"/>
    </row>
    <row r="112" spans="1:131" s="246" customFormat="1" ht="26.25" customHeight="1" x14ac:dyDescent="0.15">
      <c r="A112" s="1007" t="s">
        <v>433</v>
      </c>
      <c r="B112" s="1008"/>
      <c r="C112" s="1005" t="s">
        <v>434</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435</v>
      </c>
      <c r="AB112" s="1014"/>
      <c r="AC112" s="1014"/>
      <c r="AD112" s="1014"/>
      <c r="AE112" s="1015"/>
      <c r="AF112" s="1016" t="s">
        <v>436</v>
      </c>
      <c r="AG112" s="1014"/>
      <c r="AH112" s="1014"/>
      <c r="AI112" s="1014"/>
      <c r="AJ112" s="1015"/>
      <c r="AK112" s="1016" t="s">
        <v>404</v>
      </c>
      <c r="AL112" s="1014"/>
      <c r="AM112" s="1014"/>
      <c r="AN112" s="1014"/>
      <c r="AO112" s="1015"/>
      <c r="AP112" s="1017" t="s">
        <v>388</v>
      </c>
      <c r="AQ112" s="1018"/>
      <c r="AR112" s="1018"/>
      <c r="AS112" s="1018"/>
      <c r="AT112" s="1019"/>
      <c r="AU112" s="955"/>
      <c r="AV112" s="956"/>
      <c r="AW112" s="956"/>
      <c r="AX112" s="956"/>
      <c r="AY112" s="956"/>
      <c r="AZ112" s="1004" t="s">
        <v>437</v>
      </c>
      <c r="BA112" s="1005"/>
      <c r="BB112" s="1005"/>
      <c r="BC112" s="1005"/>
      <c r="BD112" s="1005"/>
      <c r="BE112" s="1005"/>
      <c r="BF112" s="1005"/>
      <c r="BG112" s="1005"/>
      <c r="BH112" s="1005"/>
      <c r="BI112" s="1005"/>
      <c r="BJ112" s="1005"/>
      <c r="BK112" s="1005"/>
      <c r="BL112" s="1005"/>
      <c r="BM112" s="1005"/>
      <c r="BN112" s="1005"/>
      <c r="BO112" s="1005"/>
      <c r="BP112" s="1006"/>
      <c r="BQ112" s="974">
        <v>759864</v>
      </c>
      <c r="BR112" s="975"/>
      <c r="BS112" s="975"/>
      <c r="BT112" s="975"/>
      <c r="BU112" s="975"/>
      <c r="BV112" s="975">
        <v>830110</v>
      </c>
      <c r="BW112" s="975"/>
      <c r="BX112" s="975"/>
      <c r="BY112" s="975"/>
      <c r="BZ112" s="975"/>
      <c r="CA112" s="975">
        <v>934989</v>
      </c>
      <c r="CB112" s="975"/>
      <c r="CC112" s="975"/>
      <c r="CD112" s="975"/>
      <c r="CE112" s="975"/>
      <c r="CF112" s="969">
        <v>33.6</v>
      </c>
      <c r="CG112" s="970"/>
      <c r="CH112" s="970"/>
      <c r="CI112" s="970"/>
      <c r="CJ112" s="970"/>
      <c r="CK112" s="1000"/>
      <c r="CL112" s="1001"/>
      <c r="CM112" s="971" t="s">
        <v>438</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404</v>
      </c>
      <c r="DH112" s="975"/>
      <c r="DI112" s="975"/>
      <c r="DJ112" s="975"/>
      <c r="DK112" s="975"/>
      <c r="DL112" s="975" t="s">
        <v>175</v>
      </c>
      <c r="DM112" s="975"/>
      <c r="DN112" s="975"/>
      <c r="DO112" s="975"/>
      <c r="DP112" s="975"/>
      <c r="DQ112" s="975" t="s">
        <v>430</v>
      </c>
      <c r="DR112" s="975"/>
      <c r="DS112" s="975"/>
      <c r="DT112" s="975"/>
      <c r="DU112" s="975"/>
      <c r="DV112" s="976" t="s">
        <v>404</v>
      </c>
      <c r="DW112" s="976"/>
      <c r="DX112" s="976"/>
      <c r="DY112" s="976"/>
      <c r="DZ112" s="977"/>
    </row>
    <row r="113" spans="1:130" s="246" customFormat="1" ht="26.25" customHeight="1" x14ac:dyDescent="0.15">
      <c r="A113" s="1009"/>
      <c r="B113" s="1010"/>
      <c r="C113" s="1005" t="s">
        <v>439</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67982</v>
      </c>
      <c r="AB113" s="989"/>
      <c r="AC113" s="989"/>
      <c r="AD113" s="989"/>
      <c r="AE113" s="990"/>
      <c r="AF113" s="991">
        <v>54003</v>
      </c>
      <c r="AG113" s="989"/>
      <c r="AH113" s="989"/>
      <c r="AI113" s="989"/>
      <c r="AJ113" s="990"/>
      <c r="AK113" s="991">
        <v>60554</v>
      </c>
      <c r="AL113" s="989"/>
      <c r="AM113" s="989"/>
      <c r="AN113" s="989"/>
      <c r="AO113" s="990"/>
      <c r="AP113" s="992">
        <v>2.2000000000000002</v>
      </c>
      <c r="AQ113" s="993"/>
      <c r="AR113" s="993"/>
      <c r="AS113" s="993"/>
      <c r="AT113" s="994"/>
      <c r="AU113" s="955"/>
      <c r="AV113" s="956"/>
      <c r="AW113" s="956"/>
      <c r="AX113" s="956"/>
      <c r="AY113" s="956"/>
      <c r="AZ113" s="1004" t="s">
        <v>440</v>
      </c>
      <c r="BA113" s="1005"/>
      <c r="BB113" s="1005"/>
      <c r="BC113" s="1005"/>
      <c r="BD113" s="1005"/>
      <c r="BE113" s="1005"/>
      <c r="BF113" s="1005"/>
      <c r="BG113" s="1005"/>
      <c r="BH113" s="1005"/>
      <c r="BI113" s="1005"/>
      <c r="BJ113" s="1005"/>
      <c r="BK113" s="1005"/>
      <c r="BL113" s="1005"/>
      <c r="BM113" s="1005"/>
      <c r="BN113" s="1005"/>
      <c r="BO113" s="1005"/>
      <c r="BP113" s="1006"/>
      <c r="BQ113" s="974" t="s">
        <v>435</v>
      </c>
      <c r="BR113" s="975"/>
      <c r="BS113" s="975"/>
      <c r="BT113" s="975"/>
      <c r="BU113" s="975"/>
      <c r="BV113" s="975" t="s">
        <v>441</v>
      </c>
      <c r="BW113" s="975"/>
      <c r="BX113" s="975"/>
      <c r="BY113" s="975"/>
      <c r="BZ113" s="975"/>
      <c r="CA113" s="975" t="s">
        <v>430</v>
      </c>
      <c r="CB113" s="975"/>
      <c r="CC113" s="975"/>
      <c r="CD113" s="975"/>
      <c r="CE113" s="975"/>
      <c r="CF113" s="969" t="s">
        <v>441</v>
      </c>
      <c r="CG113" s="970"/>
      <c r="CH113" s="970"/>
      <c r="CI113" s="970"/>
      <c r="CJ113" s="970"/>
      <c r="CK113" s="1000"/>
      <c r="CL113" s="1001"/>
      <c r="CM113" s="971" t="s">
        <v>442</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430</v>
      </c>
      <c r="DH113" s="1014"/>
      <c r="DI113" s="1014"/>
      <c r="DJ113" s="1014"/>
      <c r="DK113" s="1015"/>
      <c r="DL113" s="1016" t="s">
        <v>436</v>
      </c>
      <c r="DM113" s="1014"/>
      <c r="DN113" s="1014"/>
      <c r="DO113" s="1014"/>
      <c r="DP113" s="1015"/>
      <c r="DQ113" s="1016" t="s">
        <v>430</v>
      </c>
      <c r="DR113" s="1014"/>
      <c r="DS113" s="1014"/>
      <c r="DT113" s="1014"/>
      <c r="DU113" s="1015"/>
      <c r="DV113" s="1017" t="s">
        <v>430</v>
      </c>
      <c r="DW113" s="1018"/>
      <c r="DX113" s="1018"/>
      <c r="DY113" s="1018"/>
      <c r="DZ113" s="1019"/>
    </row>
    <row r="114" spans="1:130" s="246" customFormat="1" ht="26.25" customHeight="1" x14ac:dyDescent="0.15">
      <c r="A114" s="1009"/>
      <c r="B114" s="1010"/>
      <c r="C114" s="1005" t="s">
        <v>443</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t="s">
        <v>388</v>
      </c>
      <c r="AB114" s="1014"/>
      <c r="AC114" s="1014"/>
      <c r="AD114" s="1014"/>
      <c r="AE114" s="1015"/>
      <c r="AF114" s="1016" t="s">
        <v>430</v>
      </c>
      <c r="AG114" s="1014"/>
      <c r="AH114" s="1014"/>
      <c r="AI114" s="1014"/>
      <c r="AJ114" s="1015"/>
      <c r="AK114" s="1016" t="s">
        <v>388</v>
      </c>
      <c r="AL114" s="1014"/>
      <c r="AM114" s="1014"/>
      <c r="AN114" s="1014"/>
      <c r="AO114" s="1015"/>
      <c r="AP114" s="1017" t="s">
        <v>430</v>
      </c>
      <c r="AQ114" s="1018"/>
      <c r="AR114" s="1018"/>
      <c r="AS114" s="1018"/>
      <c r="AT114" s="1019"/>
      <c r="AU114" s="955"/>
      <c r="AV114" s="956"/>
      <c r="AW114" s="956"/>
      <c r="AX114" s="956"/>
      <c r="AY114" s="956"/>
      <c r="AZ114" s="1004" t="s">
        <v>444</v>
      </c>
      <c r="BA114" s="1005"/>
      <c r="BB114" s="1005"/>
      <c r="BC114" s="1005"/>
      <c r="BD114" s="1005"/>
      <c r="BE114" s="1005"/>
      <c r="BF114" s="1005"/>
      <c r="BG114" s="1005"/>
      <c r="BH114" s="1005"/>
      <c r="BI114" s="1005"/>
      <c r="BJ114" s="1005"/>
      <c r="BK114" s="1005"/>
      <c r="BL114" s="1005"/>
      <c r="BM114" s="1005"/>
      <c r="BN114" s="1005"/>
      <c r="BO114" s="1005"/>
      <c r="BP114" s="1006"/>
      <c r="BQ114" s="974">
        <v>153686</v>
      </c>
      <c r="BR114" s="975"/>
      <c r="BS114" s="975"/>
      <c r="BT114" s="975"/>
      <c r="BU114" s="975"/>
      <c r="BV114" s="975">
        <v>17789</v>
      </c>
      <c r="BW114" s="975"/>
      <c r="BX114" s="975"/>
      <c r="BY114" s="975"/>
      <c r="BZ114" s="975"/>
      <c r="CA114" s="975">
        <v>26777</v>
      </c>
      <c r="CB114" s="975"/>
      <c r="CC114" s="975"/>
      <c r="CD114" s="975"/>
      <c r="CE114" s="975"/>
      <c r="CF114" s="969">
        <v>1</v>
      </c>
      <c r="CG114" s="970"/>
      <c r="CH114" s="970"/>
      <c r="CI114" s="970"/>
      <c r="CJ114" s="970"/>
      <c r="CK114" s="1000"/>
      <c r="CL114" s="1001"/>
      <c r="CM114" s="971" t="s">
        <v>445</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388</v>
      </c>
      <c r="DH114" s="1014"/>
      <c r="DI114" s="1014"/>
      <c r="DJ114" s="1014"/>
      <c r="DK114" s="1015"/>
      <c r="DL114" s="1016" t="s">
        <v>388</v>
      </c>
      <c r="DM114" s="1014"/>
      <c r="DN114" s="1014"/>
      <c r="DO114" s="1014"/>
      <c r="DP114" s="1015"/>
      <c r="DQ114" s="1016" t="s">
        <v>435</v>
      </c>
      <c r="DR114" s="1014"/>
      <c r="DS114" s="1014"/>
      <c r="DT114" s="1014"/>
      <c r="DU114" s="1015"/>
      <c r="DV114" s="1017" t="s">
        <v>430</v>
      </c>
      <c r="DW114" s="1018"/>
      <c r="DX114" s="1018"/>
      <c r="DY114" s="1018"/>
      <c r="DZ114" s="1019"/>
    </row>
    <row r="115" spans="1:130" s="246" customFormat="1" ht="26.25" customHeight="1" x14ac:dyDescent="0.15">
      <c r="A115" s="1009"/>
      <c r="B115" s="1010"/>
      <c r="C115" s="1005" t="s">
        <v>446</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t="s">
        <v>430</v>
      </c>
      <c r="AB115" s="989"/>
      <c r="AC115" s="989"/>
      <c r="AD115" s="989"/>
      <c r="AE115" s="990"/>
      <c r="AF115" s="991" t="s">
        <v>430</v>
      </c>
      <c r="AG115" s="989"/>
      <c r="AH115" s="989"/>
      <c r="AI115" s="989"/>
      <c r="AJ115" s="990"/>
      <c r="AK115" s="991" t="s">
        <v>388</v>
      </c>
      <c r="AL115" s="989"/>
      <c r="AM115" s="989"/>
      <c r="AN115" s="989"/>
      <c r="AO115" s="990"/>
      <c r="AP115" s="992" t="s">
        <v>430</v>
      </c>
      <c r="AQ115" s="993"/>
      <c r="AR115" s="993"/>
      <c r="AS115" s="993"/>
      <c r="AT115" s="994"/>
      <c r="AU115" s="955"/>
      <c r="AV115" s="956"/>
      <c r="AW115" s="956"/>
      <c r="AX115" s="956"/>
      <c r="AY115" s="956"/>
      <c r="AZ115" s="1004" t="s">
        <v>447</v>
      </c>
      <c r="BA115" s="1005"/>
      <c r="BB115" s="1005"/>
      <c r="BC115" s="1005"/>
      <c r="BD115" s="1005"/>
      <c r="BE115" s="1005"/>
      <c r="BF115" s="1005"/>
      <c r="BG115" s="1005"/>
      <c r="BH115" s="1005"/>
      <c r="BI115" s="1005"/>
      <c r="BJ115" s="1005"/>
      <c r="BK115" s="1005"/>
      <c r="BL115" s="1005"/>
      <c r="BM115" s="1005"/>
      <c r="BN115" s="1005"/>
      <c r="BO115" s="1005"/>
      <c r="BP115" s="1006"/>
      <c r="BQ115" s="974">
        <v>8772</v>
      </c>
      <c r="BR115" s="975"/>
      <c r="BS115" s="975"/>
      <c r="BT115" s="975"/>
      <c r="BU115" s="975"/>
      <c r="BV115" s="975">
        <v>6579</v>
      </c>
      <c r="BW115" s="975"/>
      <c r="BX115" s="975"/>
      <c r="BY115" s="975"/>
      <c r="BZ115" s="975"/>
      <c r="CA115" s="975">
        <v>4387</v>
      </c>
      <c r="CB115" s="975"/>
      <c r="CC115" s="975"/>
      <c r="CD115" s="975"/>
      <c r="CE115" s="975"/>
      <c r="CF115" s="969">
        <v>0.2</v>
      </c>
      <c r="CG115" s="970"/>
      <c r="CH115" s="970"/>
      <c r="CI115" s="970"/>
      <c r="CJ115" s="970"/>
      <c r="CK115" s="1000"/>
      <c r="CL115" s="1001"/>
      <c r="CM115" s="1004" t="s">
        <v>448</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436</v>
      </c>
      <c r="DH115" s="1014"/>
      <c r="DI115" s="1014"/>
      <c r="DJ115" s="1014"/>
      <c r="DK115" s="1015"/>
      <c r="DL115" s="1016" t="s">
        <v>388</v>
      </c>
      <c r="DM115" s="1014"/>
      <c r="DN115" s="1014"/>
      <c r="DO115" s="1014"/>
      <c r="DP115" s="1015"/>
      <c r="DQ115" s="1016" t="s">
        <v>388</v>
      </c>
      <c r="DR115" s="1014"/>
      <c r="DS115" s="1014"/>
      <c r="DT115" s="1014"/>
      <c r="DU115" s="1015"/>
      <c r="DV115" s="1017" t="s">
        <v>175</v>
      </c>
      <c r="DW115" s="1018"/>
      <c r="DX115" s="1018"/>
      <c r="DY115" s="1018"/>
      <c r="DZ115" s="1019"/>
    </row>
    <row r="116" spans="1:130" s="246" customFormat="1" ht="26.25" customHeight="1" x14ac:dyDescent="0.15">
      <c r="A116" s="1011"/>
      <c r="B116" s="1012"/>
      <c r="C116" s="1020" t="s">
        <v>449</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436</v>
      </c>
      <c r="AB116" s="1014"/>
      <c r="AC116" s="1014"/>
      <c r="AD116" s="1014"/>
      <c r="AE116" s="1015"/>
      <c r="AF116" s="1016" t="s">
        <v>430</v>
      </c>
      <c r="AG116" s="1014"/>
      <c r="AH116" s="1014"/>
      <c r="AI116" s="1014"/>
      <c r="AJ116" s="1015"/>
      <c r="AK116" s="1016">
        <v>385</v>
      </c>
      <c r="AL116" s="1014"/>
      <c r="AM116" s="1014"/>
      <c r="AN116" s="1014"/>
      <c r="AO116" s="1015"/>
      <c r="AP116" s="1017">
        <v>0</v>
      </c>
      <c r="AQ116" s="1018"/>
      <c r="AR116" s="1018"/>
      <c r="AS116" s="1018"/>
      <c r="AT116" s="1019"/>
      <c r="AU116" s="955"/>
      <c r="AV116" s="956"/>
      <c r="AW116" s="956"/>
      <c r="AX116" s="956"/>
      <c r="AY116" s="956"/>
      <c r="AZ116" s="1022" t="s">
        <v>450</v>
      </c>
      <c r="BA116" s="1023"/>
      <c r="BB116" s="1023"/>
      <c r="BC116" s="1023"/>
      <c r="BD116" s="1023"/>
      <c r="BE116" s="1023"/>
      <c r="BF116" s="1023"/>
      <c r="BG116" s="1023"/>
      <c r="BH116" s="1023"/>
      <c r="BI116" s="1023"/>
      <c r="BJ116" s="1023"/>
      <c r="BK116" s="1023"/>
      <c r="BL116" s="1023"/>
      <c r="BM116" s="1023"/>
      <c r="BN116" s="1023"/>
      <c r="BO116" s="1023"/>
      <c r="BP116" s="1024"/>
      <c r="BQ116" s="974" t="s">
        <v>430</v>
      </c>
      <c r="BR116" s="975"/>
      <c r="BS116" s="975"/>
      <c r="BT116" s="975"/>
      <c r="BU116" s="975"/>
      <c r="BV116" s="975" t="s">
        <v>430</v>
      </c>
      <c r="BW116" s="975"/>
      <c r="BX116" s="975"/>
      <c r="BY116" s="975"/>
      <c r="BZ116" s="975"/>
      <c r="CA116" s="975" t="s">
        <v>388</v>
      </c>
      <c r="CB116" s="975"/>
      <c r="CC116" s="975"/>
      <c r="CD116" s="975"/>
      <c r="CE116" s="975"/>
      <c r="CF116" s="969" t="s">
        <v>388</v>
      </c>
      <c r="CG116" s="970"/>
      <c r="CH116" s="970"/>
      <c r="CI116" s="970"/>
      <c r="CJ116" s="970"/>
      <c r="CK116" s="1000"/>
      <c r="CL116" s="1001"/>
      <c r="CM116" s="971" t="s">
        <v>451</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404</v>
      </c>
      <c r="DH116" s="1014"/>
      <c r="DI116" s="1014"/>
      <c r="DJ116" s="1014"/>
      <c r="DK116" s="1015"/>
      <c r="DL116" s="1016" t="s">
        <v>430</v>
      </c>
      <c r="DM116" s="1014"/>
      <c r="DN116" s="1014"/>
      <c r="DO116" s="1014"/>
      <c r="DP116" s="1015"/>
      <c r="DQ116" s="1016" t="s">
        <v>430</v>
      </c>
      <c r="DR116" s="1014"/>
      <c r="DS116" s="1014"/>
      <c r="DT116" s="1014"/>
      <c r="DU116" s="1015"/>
      <c r="DV116" s="1017" t="s">
        <v>435</v>
      </c>
      <c r="DW116" s="1018"/>
      <c r="DX116" s="1018"/>
      <c r="DY116" s="1018"/>
      <c r="DZ116" s="1019"/>
    </row>
    <row r="117" spans="1:130" s="246" customFormat="1" ht="26.25" customHeight="1" x14ac:dyDescent="0.15">
      <c r="A117" s="959" t="s">
        <v>187</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452</v>
      </c>
      <c r="Z117" s="941"/>
      <c r="AA117" s="1031">
        <v>552283</v>
      </c>
      <c r="AB117" s="1032"/>
      <c r="AC117" s="1032"/>
      <c r="AD117" s="1032"/>
      <c r="AE117" s="1033"/>
      <c r="AF117" s="1034">
        <v>749387</v>
      </c>
      <c r="AG117" s="1032"/>
      <c r="AH117" s="1032"/>
      <c r="AI117" s="1032"/>
      <c r="AJ117" s="1033"/>
      <c r="AK117" s="1034">
        <v>711178</v>
      </c>
      <c r="AL117" s="1032"/>
      <c r="AM117" s="1032"/>
      <c r="AN117" s="1032"/>
      <c r="AO117" s="1033"/>
      <c r="AP117" s="1035"/>
      <c r="AQ117" s="1036"/>
      <c r="AR117" s="1036"/>
      <c r="AS117" s="1036"/>
      <c r="AT117" s="1037"/>
      <c r="AU117" s="955"/>
      <c r="AV117" s="956"/>
      <c r="AW117" s="956"/>
      <c r="AX117" s="956"/>
      <c r="AY117" s="956"/>
      <c r="AZ117" s="1022" t="s">
        <v>453</v>
      </c>
      <c r="BA117" s="1023"/>
      <c r="BB117" s="1023"/>
      <c r="BC117" s="1023"/>
      <c r="BD117" s="1023"/>
      <c r="BE117" s="1023"/>
      <c r="BF117" s="1023"/>
      <c r="BG117" s="1023"/>
      <c r="BH117" s="1023"/>
      <c r="BI117" s="1023"/>
      <c r="BJ117" s="1023"/>
      <c r="BK117" s="1023"/>
      <c r="BL117" s="1023"/>
      <c r="BM117" s="1023"/>
      <c r="BN117" s="1023"/>
      <c r="BO117" s="1023"/>
      <c r="BP117" s="1024"/>
      <c r="BQ117" s="974" t="s">
        <v>430</v>
      </c>
      <c r="BR117" s="975"/>
      <c r="BS117" s="975"/>
      <c r="BT117" s="975"/>
      <c r="BU117" s="975"/>
      <c r="BV117" s="975" t="s">
        <v>436</v>
      </c>
      <c r="BW117" s="975"/>
      <c r="BX117" s="975"/>
      <c r="BY117" s="975"/>
      <c r="BZ117" s="975"/>
      <c r="CA117" s="975" t="s">
        <v>435</v>
      </c>
      <c r="CB117" s="975"/>
      <c r="CC117" s="975"/>
      <c r="CD117" s="975"/>
      <c r="CE117" s="975"/>
      <c r="CF117" s="969" t="s">
        <v>435</v>
      </c>
      <c r="CG117" s="970"/>
      <c r="CH117" s="970"/>
      <c r="CI117" s="970"/>
      <c r="CJ117" s="970"/>
      <c r="CK117" s="1000"/>
      <c r="CL117" s="1001"/>
      <c r="CM117" s="971" t="s">
        <v>454</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435</v>
      </c>
      <c r="DH117" s="1014"/>
      <c r="DI117" s="1014"/>
      <c r="DJ117" s="1014"/>
      <c r="DK117" s="1015"/>
      <c r="DL117" s="1016" t="s">
        <v>435</v>
      </c>
      <c r="DM117" s="1014"/>
      <c r="DN117" s="1014"/>
      <c r="DO117" s="1014"/>
      <c r="DP117" s="1015"/>
      <c r="DQ117" s="1016" t="s">
        <v>430</v>
      </c>
      <c r="DR117" s="1014"/>
      <c r="DS117" s="1014"/>
      <c r="DT117" s="1014"/>
      <c r="DU117" s="1015"/>
      <c r="DV117" s="1017" t="s">
        <v>435</v>
      </c>
      <c r="DW117" s="1018"/>
      <c r="DX117" s="1018"/>
      <c r="DY117" s="1018"/>
      <c r="DZ117" s="1019"/>
    </row>
    <row r="118" spans="1:130" s="246" customFormat="1" ht="26.25" customHeight="1" x14ac:dyDescent="0.15">
      <c r="A118" s="959" t="s">
        <v>424</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422</v>
      </c>
      <c r="AB118" s="940"/>
      <c r="AC118" s="940"/>
      <c r="AD118" s="940"/>
      <c r="AE118" s="941"/>
      <c r="AF118" s="939" t="s">
        <v>305</v>
      </c>
      <c r="AG118" s="940"/>
      <c r="AH118" s="940"/>
      <c r="AI118" s="940"/>
      <c r="AJ118" s="941"/>
      <c r="AK118" s="939" t="s">
        <v>304</v>
      </c>
      <c r="AL118" s="940"/>
      <c r="AM118" s="940"/>
      <c r="AN118" s="940"/>
      <c r="AO118" s="941"/>
      <c r="AP118" s="1026" t="s">
        <v>423</v>
      </c>
      <c r="AQ118" s="1027"/>
      <c r="AR118" s="1027"/>
      <c r="AS118" s="1027"/>
      <c r="AT118" s="1028"/>
      <c r="AU118" s="955"/>
      <c r="AV118" s="956"/>
      <c r="AW118" s="956"/>
      <c r="AX118" s="956"/>
      <c r="AY118" s="956"/>
      <c r="AZ118" s="1029" t="s">
        <v>455</v>
      </c>
      <c r="BA118" s="1020"/>
      <c r="BB118" s="1020"/>
      <c r="BC118" s="1020"/>
      <c r="BD118" s="1020"/>
      <c r="BE118" s="1020"/>
      <c r="BF118" s="1020"/>
      <c r="BG118" s="1020"/>
      <c r="BH118" s="1020"/>
      <c r="BI118" s="1020"/>
      <c r="BJ118" s="1020"/>
      <c r="BK118" s="1020"/>
      <c r="BL118" s="1020"/>
      <c r="BM118" s="1020"/>
      <c r="BN118" s="1020"/>
      <c r="BO118" s="1020"/>
      <c r="BP118" s="1021"/>
      <c r="BQ118" s="1052" t="s">
        <v>436</v>
      </c>
      <c r="BR118" s="1053"/>
      <c r="BS118" s="1053"/>
      <c r="BT118" s="1053"/>
      <c r="BU118" s="1053"/>
      <c r="BV118" s="1053" t="s">
        <v>430</v>
      </c>
      <c r="BW118" s="1053"/>
      <c r="BX118" s="1053"/>
      <c r="BY118" s="1053"/>
      <c r="BZ118" s="1053"/>
      <c r="CA118" s="1053" t="s">
        <v>430</v>
      </c>
      <c r="CB118" s="1053"/>
      <c r="CC118" s="1053"/>
      <c r="CD118" s="1053"/>
      <c r="CE118" s="1053"/>
      <c r="CF118" s="969" t="s">
        <v>436</v>
      </c>
      <c r="CG118" s="970"/>
      <c r="CH118" s="970"/>
      <c r="CI118" s="970"/>
      <c r="CJ118" s="970"/>
      <c r="CK118" s="1000"/>
      <c r="CL118" s="1001"/>
      <c r="CM118" s="971" t="s">
        <v>456</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430</v>
      </c>
      <c r="DH118" s="1014"/>
      <c r="DI118" s="1014"/>
      <c r="DJ118" s="1014"/>
      <c r="DK118" s="1015"/>
      <c r="DL118" s="1016" t="s">
        <v>435</v>
      </c>
      <c r="DM118" s="1014"/>
      <c r="DN118" s="1014"/>
      <c r="DO118" s="1014"/>
      <c r="DP118" s="1015"/>
      <c r="DQ118" s="1016" t="s">
        <v>436</v>
      </c>
      <c r="DR118" s="1014"/>
      <c r="DS118" s="1014"/>
      <c r="DT118" s="1014"/>
      <c r="DU118" s="1015"/>
      <c r="DV118" s="1017" t="s">
        <v>436</v>
      </c>
      <c r="DW118" s="1018"/>
      <c r="DX118" s="1018"/>
      <c r="DY118" s="1018"/>
      <c r="DZ118" s="1019"/>
    </row>
    <row r="119" spans="1:130" s="246" customFormat="1" ht="26.25" customHeight="1" x14ac:dyDescent="0.15">
      <c r="A119" s="1113" t="s">
        <v>427</v>
      </c>
      <c r="B119" s="999"/>
      <c r="C119" s="978" t="s">
        <v>428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430</v>
      </c>
      <c r="AB119" s="947"/>
      <c r="AC119" s="947"/>
      <c r="AD119" s="947"/>
      <c r="AE119" s="948"/>
      <c r="AF119" s="949" t="s">
        <v>430</v>
      </c>
      <c r="AG119" s="947"/>
      <c r="AH119" s="947"/>
      <c r="AI119" s="947"/>
      <c r="AJ119" s="948"/>
      <c r="AK119" s="949" t="s">
        <v>430</v>
      </c>
      <c r="AL119" s="947"/>
      <c r="AM119" s="947"/>
      <c r="AN119" s="947"/>
      <c r="AO119" s="948"/>
      <c r="AP119" s="950" t="s">
        <v>430</v>
      </c>
      <c r="AQ119" s="951"/>
      <c r="AR119" s="951"/>
      <c r="AS119" s="951"/>
      <c r="AT119" s="952"/>
      <c r="AU119" s="957"/>
      <c r="AV119" s="958"/>
      <c r="AW119" s="958"/>
      <c r="AX119" s="958"/>
      <c r="AY119" s="958"/>
      <c r="AZ119" s="277" t="s">
        <v>187</v>
      </c>
      <c r="BA119" s="277"/>
      <c r="BB119" s="277"/>
      <c r="BC119" s="277"/>
      <c r="BD119" s="277"/>
      <c r="BE119" s="277"/>
      <c r="BF119" s="277"/>
      <c r="BG119" s="277"/>
      <c r="BH119" s="277"/>
      <c r="BI119" s="277"/>
      <c r="BJ119" s="277"/>
      <c r="BK119" s="277"/>
      <c r="BL119" s="277"/>
      <c r="BM119" s="277"/>
      <c r="BN119" s="277"/>
      <c r="BO119" s="1030" t="s">
        <v>457</v>
      </c>
      <c r="BP119" s="1061"/>
      <c r="BQ119" s="1052">
        <v>7224078</v>
      </c>
      <c r="BR119" s="1053"/>
      <c r="BS119" s="1053"/>
      <c r="BT119" s="1053"/>
      <c r="BU119" s="1053"/>
      <c r="BV119" s="1053">
        <v>7487691</v>
      </c>
      <c r="BW119" s="1053"/>
      <c r="BX119" s="1053"/>
      <c r="BY119" s="1053"/>
      <c r="BZ119" s="1053"/>
      <c r="CA119" s="1053">
        <v>8233757</v>
      </c>
      <c r="CB119" s="1053"/>
      <c r="CC119" s="1053"/>
      <c r="CD119" s="1053"/>
      <c r="CE119" s="1053"/>
      <c r="CF119" s="1054"/>
      <c r="CG119" s="1055"/>
      <c r="CH119" s="1055"/>
      <c r="CI119" s="1055"/>
      <c r="CJ119" s="1056"/>
      <c r="CK119" s="1002"/>
      <c r="CL119" s="1003"/>
      <c r="CM119" s="1057" t="s">
        <v>458</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436</v>
      </c>
      <c r="DH119" s="1039"/>
      <c r="DI119" s="1039"/>
      <c r="DJ119" s="1039"/>
      <c r="DK119" s="1040"/>
      <c r="DL119" s="1038" t="s">
        <v>435</v>
      </c>
      <c r="DM119" s="1039"/>
      <c r="DN119" s="1039"/>
      <c r="DO119" s="1039"/>
      <c r="DP119" s="1040"/>
      <c r="DQ119" s="1038" t="s">
        <v>175</v>
      </c>
      <c r="DR119" s="1039"/>
      <c r="DS119" s="1039"/>
      <c r="DT119" s="1039"/>
      <c r="DU119" s="1040"/>
      <c r="DV119" s="1041" t="s">
        <v>435</v>
      </c>
      <c r="DW119" s="1042"/>
      <c r="DX119" s="1042"/>
      <c r="DY119" s="1042"/>
      <c r="DZ119" s="1043"/>
    </row>
    <row r="120" spans="1:130" s="246" customFormat="1" ht="26.25" customHeight="1" x14ac:dyDescent="0.15">
      <c r="A120" s="1114"/>
      <c r="B120" s="1001"/>
      <c r="C120" s="971" t="s">
        <v>432</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435</v>
      </c>
      <c r="AB120" s="1014"/>
      <c r="AC120" s="1014"/>
      <c r="AD120" s="1014"/>
      <c r="AE120" s="1015"/>
      <c r="AF120" s="1016" t="s">
        <v>430</v>
      </c>
      <c r="AG120" s="1014"/>
      <c r="AH120" s="1014"/>
      <c r="AI120" s="1014"/>
      <c r="AJ120" s="1015"/>
      <c r="AK120" s="1016" t="s">
        <v>441</v>
      </c>
      <c r="AL120" s="1014"/>
      <c r="AM120" s="1014"/>
      <c r="AN120" s="1014"/>
      <c r="AO120" s="1015"/>
      <c r="AP120" s="1017" t="s">
        <v>436</v>
      </c>
      <c r="AQ120" s="1018"/>
      <c r="AR120" s="1018"/>
      <c r="AS120" s="1018"/>
      <c r="AT120" s="1019"/>
      <c r="AU120" s="1044" t="s">
        <v>459</v>
      </c>
      <c r="AV120" s="1045"/>
      <c r="AW120" s="1045"/>
      <c r="AX120" s="1045"/>
      <c r="AY120" s="1046"/>
      <c r="AZ120" s="995" t="s">
        <v>460</v>
      </c>
      <c r="BA120" s="944"/>
      <c r="BB120" s="944"/>
      <c r="BC120" s="944"/>
      <c r="BD120" s="944"/>
      <c r="BE120" s="944"/>
      <c r="BF120" s="944"/>
      <c r="BG120" s="944"/>
      <c r="BH120" s="944"/>
      <c r="BI120" s="944"/>
      <c r="BJ120" s="944"/>
      <c r="BK120" s="944"/>
      <c r="BL120" s="944"/>
      <c r="BM120" s="944"/>
      <c r="BN120" s="944"/>
      <c r="BO120" s="944"/>
      <c r="BP120" s="945"/>
      <c r="BQ120" s="981">
        <v>5023861</v>
      </c>
      <c r="BR120" s="982"/>
      <c r="BS120" s="982"/>
      <c r="BT120" s="982"/>
      <c r="BU120" s="982"/>
      <c r="BV120" s="982">
        <v>5430498</v>
      </c>
      <c r="BW120" s="982"/>
      <c r="BX120" s="982"/>
      <c r="BY120" s="982"/>
      <c r="BZ120" s="982"/>
      <c r="CA120" s="982">
        <v>5289015</v>
      </c>
      <c r="CB120" s="982"/>
      <c r="CC120" s="982"/>
      <c r="CD120" s="982"/>
      <c r="CE120" s="982"/>
      <c r="CF120" s="996">
        <v>190.1</v>
      </c>
      <c r="CG120" s="997"/>
      <c r="CH120" s="997"/>
      <c r="CI120" s="997"/>
      <c r="CJ120" s="997"/>
      <c r="CK120" s="1062" t="s">
        <v>461</v>
      </c>
      <c r="CL120" s="1063"/>
      <c r="CM120" s="1063"/>
      <c r="CN120" s="1063"/>
      <c r="CO120" s="1064"/>
      <c r="CP120" s="1070" t="s">
        <v>462</v>
      </c>
      <c r="CQ120" s="1071"/>
      <c r="CR120" s="1071"/>
      <c r="CS120" s="1071"/>
      <c r="CT120" s="1071"/>
      <c r="CU120" s="1071"/>
      <c r="CV120" s="1071"/>
      <c r="CW120" s="1071"/>
      <c r="CX120" s="1071"/>
      <c r="CY120" s="1071"/>
      <c r="CZ120" s="1071"/>
      <c r="DA120" s="1071"/>
      <c r="DB120" s="1071"/>
      <c r="DC120" s="1071"/>
      <c r="DD120" s="1071"/>
      <c r="DE120" s="1071"/>
      <c r="DF120" s="1072"/>
      <c r="DG120" s="981">
        <v>710572</v>
      </c>
      <c r="DH120" s="982"/>
      <c r="DI120" s="982"/>
      <c r="DJ120" s="982"/>
      <c r="DK120" s="982"/>
      <c r="DL120" s="982" t="s">
        <v>175</v>
      </c>
      <c r="DM120" s="982"/>
      <c r="DN120" s="982"/>
      <c r="DO120" s="982"/>
      <c r="DP120" s="982"/>
      <c r="DQ120" s="982">
        <v>891581</v>
      </c>
      <c r="DR120" s="982"/>
      <c r="DS120" s="982"/>
      <c r="DT120" s="982"/>
      <c r="DU120" s="982"/>
      <c r="DV120" s="983">
        <v>32</v>
      </c>
      <c r="DW120" s="983"/>
      <c r="DX120" s="983"/>
      <c r="DY120" s="983"/>
      <c r="DZ120" s="984"/>
    </row>
    <row r="121" spans="1:130" s="246" customFormat="1" ht="26.25" customHeight="1" x14ac:dyDescent="0.15">
      <c r="A121" s="1114"/>
      <c r="B121" s="1001"/>
      <c r="C121" s="1022" t="s">
        <v>463</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435</v>
      </c>
      <c r="AB121" s="1014"/>
      <c r="AC121" s="1014"/>
      <c r="AD121" s="1014"/>
      <c r="AE121" s="1015"/>
      <c r="AF121" s="1016" t="s">
        <v>435</v>
      </c>
      <c r="AG121" s="1014"/>
      <c r="AH121" s="1014"/>
      <c r="AI121" s="1014"/>
      <c r="AJ121" s="1015"/>
      <c r="AK121" s="1016" t="s">
        <v>435</v>
      </c>
      <c r="AL121" s="1014"/>
      <c r="AM121" s="1014"/>
      <c r="AN121" s="1014"/>
      <c r="AO121" s="1015"/>
      <c r="AP121" s="1017" t="s">
        <v>436</v>
      </c>
      <c r="AQ121" s="1018"/>
      <c r="AR121" s="1018"/>
      <c r="AS121" s="1018"/>
      <c r="AT121" s="1019"/>
      <c r="AU121" s="1047"/>
      <c r="AV121" s="1048"/>
      <c r="AW121" s="1048"/>
      <c r="AX121" s="1048"/>
      <c r="AY121" s="1049"/>
      <c r="AZ121" s="1004" t="s">
        <v>464</v>
      </c>
      <c r="BA121" s="1005"/>
      <c r="BB121" s="1005"/>
      <c r="BC121" s="1005"/>
      <c r="BD121" s="1005"/>
      <c r="BE121" s="1005"/>
      <c r="BF121" s="1005"/>
      <c r="BG121" s="1005"/>
      <c r="BH121" s="1005"/>
      <c r="BI121" s="1005"/>
      <c r="BJ121" s="1005"/>
      <c r="BK121" s="1005"/>
      <c r="BL121" s="1005"/>
      <c r="BM121" s="1005"/>
      <c r="BN121" s="1005"/>
      <c r="BO121" s="1005"/>
      <c r="BP121" s="1006"/>
      <c r="BQ121" s="974">
        <v>703729</v>
      </c>
      <c r="BR121" s="975"/>
      <c r="BS121" s="975"/>
      <c r="BT121" s="975"/>
      <c r="BU121" s="975"/>
      <c r="BV121" s="975">
        <v>336968</v>
      </c>
      <c r="BW121" s="975"/>
      <c r="BX121" s="975"/>
      <c r="BY121" s="975"/>
      <c r="BZ121" s="975"/>
      <c r="CA121" s="975">
        <v>361844</v>
      </c>
      <c r="CB121" s="975"/>
      <c r="CC121" s="975"/>
      <c r="CD121" s="975"/>
      <c r="CE121" s="975"/>
      <c r="CF121" s="969">
        <v>13</v>
      </c>
      <c r="CG121" s="970"/>
      <c r="CH121" s="970"/>
      <c r="CI121" s="970"/>
      <c r="CJ121" s="970"/>
      <c r="CK121" s="1065"/>
      <c r="CL121" s="1066"/>
      <c r="CM121" s="1066"/>
      <c r="CN121" s="1066"/>
      <c r="CO121" s="1067"/>
      <c r="CP121" s="1075" t="s">
        <v>465</v>
      </c>
      <c r="CQ121" s="1076"/>
      <c r="CR121" s="1076"/>
      <c r="CS121" s="1076"/>
      <c r="CT121" s="1076"/>
      <c r="CU121" s="1076"/>
      <c r="CV121" s="1076"/>
      <c r="CW121" s="1076"/>
      <c r="CX121" s="1076"/>
      <c r="CY121" s="1076"/>
      <c r="CZ121" s="1076"/>
      <c r="DA121" s="1076"/>
      <c r="DB121" s="1076"/>
      <c r="DC121" s="1076"/>
      <c r="DD121" s="1076"/>
      <c r="DE121" s="1076"/>
      <c r="DF121" s="1077"/>
      <c r="DG121" s="974">
        <v>39260</v>
      </c>
      <c r="DH121" s="975"/>
      <c r="DI121" s="975"/>
      <c r="DJ121" s="975"/>
      <c r="DK121" s="975"/>
      <c r="DL121" s="975" t="s">
        <v>436</v>
      </c>
      <c r="DM121" s="975"/>
      <c r="DN121" s="975"/>
      <c r="DO121" s="975"/>
      <c r="DP121" s="975"/>
      <c r="DQ121" s="975">
        <v>34647</v>
      </c>
      <c r="DR121" s="975"/>
      <c r="DS121" s="975"/>
      <c r="DT121" s="975"/>
      <c r="DU121" s="975"/>
      <c r="DV121" s="976">
        <v>1.2</v>
      </c>
      <c r="DW121" s="976"/>
      <c r="DX121" s="976"/>
      <c r="DY121" s="976"/>
      <c r="DZ121" s="977"/>
    </row>
    <row r="122" spans="1:130" s="246" customFormat="1" ht="26.25" customHeight="1" x14ac:dyDescent="0.15">
      <c r="A122" s="1114"/>
      <c r="B122" s="1001"/>
      <c r="C122" s="971" t="s">
        <v>445</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436</v>
      </c>
      <c r="AB122" s="1014"/>
      <c r="AC122" s="1014"/>
      <c r="AD122" s="1014"/>
      <c r="AE122" s="1015"/>
      <c r="AF122" s="1016" t="s">
        <v>436</v>
      </c>
      <c r="AG122" s="1014"/>
      <c r="AH122" s="1014"/>
      <c r="AI122" s="1014"/>
      <c r="AJ122" s="1015"/>
      <c r="AK122" s="1016" t="s">
        <v>435</v>
      </c>
      <c r="AL122" s="1014"/>
      <c r="AM122" s="1014"/>
      <c r="AN122" s="1014"/>
      <c r="AO122" s="1015"/>
      <c r="AP122" s="1017" t="s">
        <v>435</v>
      </c>
      <c r="AQ122" s="1018"/>
      <c r="AR122" s="1018"/>
      <c r="AS122" s="1018"/>
      <c r="AT122" s="1019"/>
      <c r="AU122" s="1047"/>
      <c r="AV122" s="1048"/>
      <c r="AW122" s="1048"/>
      <c r="AX122" s="1048"/>
      <c r="AY122" s="1049"/>
      <c r="AZ122" s="1029" t="s">
        <v>466</v>
      </c>
      <c r="BA122" s="1020"/>
      <c r="BB122" s="1020"/>
      <c r="BC122" s="1020"/>
      <c r="BD122" s="1020"/>
      <c r="BE122" s="1020"/>
      <c r="BF122" s="1020"/>
      <c r="BG122" s="1020"/>
      <c r="BH122" s="1020"/>
      <c r="BI122" s="1020"/>
      <c r="BJ122" s="1020"/>
      <c r="BK122" s="1020"/>
      <c r="BL122" s="1020"/>
      <c r="BM122" s="1020"/>
      <c r="BN122" s="1020"/>
      <c r="BO122" s="1020"/>
      <c r="BP122" s="1021"/>
      <c r="BQ122" s="1052">
        <v>6191142</v>
      </c>
      <c r="BR122" s="1053"/>
      <c r="BS122" s="1053"/>
      <c r="BT122" s="1053"/>
      <c r="BU122" s="1053"/>
      <c r="BV122" s="1053">
        <v>4269888</v>
      </c>
      <c r="BW122" s="1053"/>
      <c r="BX122" s="1053"/>
      <c r="BY122" s="1053"/>
      <c r="BZ122" s="1053"/>
      <c r="CA122" s="1053">
        <v>4535083</v>
      </c>
      <c r="CB122" s="1053"/>
      <c r="CC122" s="1053"/>
      <c r="CD122" s="1053"/>
      <c r="CE122" s="1053"/>
      <c r="CF122" s="1073">
        <v>163</v>
      </c>
      <c r="CG122" s="1074"/>
      <c r="CH122" s="1074"/>
      <c r="CI122" s="1074"/>
      <c r="CJ122" s="1074"/>
      <c r="CK122" s="1065"/>
      <c r="CL122" s="1066"/>
      <c r="CM122" s="1066"/>
      <c r="CN122" s="1066"/>
      <c r="CO122" s="1067"/>
      <c r="CP122" s="1075" t="s">
        <v>467</v>
      </c>
      <c r="CQ122" s="1076"/>
      <c r="CR122" s="1076"/>
      <c r="CS122" s="1076"/>
      <c r="CT122" s="1076"/>
      <c r="CU122" s="1076"/>
      <c r="CV122" s="1076"/>
      <c r="CW122" s="1076"/>
      <c r="CX122" s="1076"/>
      <c r="CY122" s="1076"/>
      <c r="CZ122" s="1076"/>
      <c r="DA122" s="1076"/>
      <c r="DB122" s="1076"/>
      <c r="DC122" s="1076"/>
      <c r="DD122" s="1076"/>
      <c r="DE122" s="1076"/>
      <c r="DF122" s="1077"/>
      <c r="DG122" s="974">
        <v>10032</v>
      </c>
      <c r="DH122" s="975"/>
      <c r="DI122" s="975"/>
      <c r="DJ122" s="975"/>
      <c r="DK122" s="975"/>
      <c r="DL122" s="975" t="s">
        <v>430</v>
      </c>
      <c r="DM122" s="975"/>
      <c r="DN122" s="975"/>
      <c r="DO122" s="975"/>
      <c r="DP122" s="975"/>
      <c r="DQ122" s="975">
        <v>8761</v>
      </c>
      <c r="DR122" s="975"/>
      <c r="DS122" s="975"/>
      <c r="DT122" s="975"/>
      <c r="DU122" s="975"/>
      <c r="DV122" s="976">
        <v>0.3</v>
      </c>
      <c r="DW122" s="976"/>
      <c r="DX122" s="976"/>
      <c r="DY122" s="976"/>
      <c r="DZ122" s="977"/>
    </row>
    <row r="123" spans="1:130" s="246" customFormat="1" ht="26.25" customHeight="1" x14ac:dyDescent="0.15">
      <c r="A123" s="1114"/>
      <c r="B123" s="1001"/>
      <c r="C123" s="971" t="s">
        <v>451</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175</v>
      </c>
      <c r="AB123" s="1014"/>
      <c r="AC123" s="1014"/>
      <c r="AD123" s="1014"/>
      <c r="AE123" s="1015"/>
      <c r="AF123" s="1016" t="s">
        <v>436</v>
      </c>
      <c r="AG123" s="1014"/>
      <c r="AH123" s="1014"/>
      <c r="AI123" s="1014"/>
      <c r="AJ123" s="1015"/>
      <c r="AK123" s="1016" t="s">
        <v>430</v>
      </c>
      <c r="AL123" s="1014"/>
      <c r="AM123" s="1014"/>
      <c r="AN123" s="1014"/>
      <c r="AO123" s="1015"/>
      <c r="AP123" s="1017" t="s">
        <v>436</v>
      </c>
      <c r="AQ123" s="1018"/>
      <c r="AR123" s="1018"/>
      <c r="AS123" s="1018"/>
      <c r="AT123" s="1019"/>
      <c r="AU123" s="1050"/>
      <c r="AV123" s="1051"/>
      <c r="AW123" s="1051"/>
      <c r="AX123" s="1051"/>
      <c r="AY123" s="1051"/>
      <c r="AZ123" s="277" t="s">
        <v>187</v>
      </c>
      <c r="BA123" s="277"/>
      <c r="BB123" s="277"/>
      <c r="BC123" s="277"/>
      <c r="BD123" s="277"/>
      <c r="BE123" s="277"/>
      <c r="BF123" s="277"/>
      <c r="BG123" s="277"/>
      <c r="BH123" s="277"/>
      <c r="BI123" s="277"/>
      <c r="BJ123" s="277"/>
      <c r="BK123" s="277"/>
      <c r="BL123" s="277"/>
      <c r="BM123" s="277"/>
      <c r="BN123" s="277"/>
      <c r="BO123" s="1030" t="s">
        <v>468</v>
      </c>
      <c r="BP123" s="1061"/>
      <c r="BQ123" s="1120">
        <v>11918732</v>
      </c>
      <c r="BR123" s="1121"/>
      <c r="BS123" s="1121"/>
      <c r="BT123" s="1121"/>
      <c r="BU123" s="1121"/>
      <c r="BV123" s="1121">
        <v>10037354</v>
      </c>
      <c r="BW123" s="1121"/>
      <c r="BX123" s="1121"/>
      <c r="BY123" s="1121"/>
      <c r="BZ123" s="1121"/>
      <c r="CA123" s="1121">
        <v>10185942</v>
      </c>
      <c r="CB123" s="1121"/>
      <c r="CC123" s="1121"/>
      <c r="CD123" s="1121"/>
      <c r="CE123" s="1121"/>
      <c r="CF123" s="1054"/>
      <c r="CG123" s="1055"/>
      <c r="CH123" s="1055"/>
      <c r="CI123" s="1055"/>
      <c r="CJ123" s="1056"/>
      <c r="CK123" s="1065"/>
      <c r="CL123" s="1066"/>
      <c r="CM123" s="1066"/>
      <c r="CN123" s="1066"/>
      <c r="CO123" s="1067"/>
      <c r="CP123" s="1075" t="s">
        <v>469</v>
      </c>
      <c r="CQ123" s="1076"/>
      <c r="CR123" s="1076"/>
      <c r="CS123" s="1076"/>
      <c r="CT123" s="1076"/>
      <c r="CU123" s="1076"/>
      <c r="CV123" s="1076"/>
      <c r="CW123" s="1076"/>
      <c r="CX123" s="1076"/>
      <c r="CY123" s="1076"/>
      <c r="CZ123" s="1076"/>
      <c r="DA123" s="1076"/>
      <c r="DB123" s="1076"/>
      <c r="DC123" s="1076"/>
      <c r="DD123" s="1076"/>
      <c r="DE123" s="1076"/>
      <c r="DF123" s="1077"/>
      <c r="DG123" s="1013" t="s">
        <v>175</v>
      </c>
      <c r="DH123" s="1014"/>
      <c r="DI123" s="1014"/>
      <c r="DJ123" s="1014"/>
      <c r="DK123" s="1015"/>
      <c r="DL123" s="1016" t="s">
        <v>430</v>
      </c>
      <c r="DM123" s="1014"/>
      <c r="DN123" s="1014"/>
      <c r="DO123" s="1014"/>
      <c r="DP123" s="1015"/>
      <c r="DQ123" s="1016" t="s">
        <v>430</v>
      </c>
      <c r="DR123" s="1014"/>
      <c r="DS123" s="1014"/>
      <c r="DT123" s="1014"/>
      <c r="DU123" s="1015"/>
      <c r="DV123" s="1017" t="s">
        <v>430</v>
      </c>
      <c r="DW123" s="1018"/>
      <c r="DX123" s="1018"/>
      <c r="DY123" s="1018"/>
      <c r="DZ123" s="1019"/>
    </row>
    <row r="124" spans="1:130" s="246" customFormat="1" ht="26.25" customHeight="1" thickBot="1" x14ac:dyDescent="0.2">
      <c r="A124" s="1114"/>
      <c r="B124" s="1001"/>
      <c r="C124" s="971" t="s">
        <v>454</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430</v>
      </c>
      <c r="AB124" s="1014"/>
      <c r="AC124" s="1014"/>
      <c r="AD124" s="1014"/>
      <c r="AE124" s="1015"/>
      <c r="AF124" s="1016" t="s">
        <v>430</v>
      </c>
      <c r="AG124" s="1014"/>
      <c r="AH124" s="1014"/>
      <c r="AI124" s="1014"/>
      <c r="AJ124" s="1015"/>
      <c r="AK124" s="1016" t="s">
        <v>430</v>
      </c>
      <c r="AL124" s="1014"/>
      <c r="AM124" s="1014"/>
      <c r="AN124" s="1014"/>
      <c r="AO124" s="1015"/>
      <c r="AP124" s="1017" t="s">
        <v>430</v>
      </c>
      <c r="AQ124" s="1018"/>
      <c r="AR124" s="1018"/>
      <c r="AS124" s="1018"/>
      <c r="AT124" s="1019"/>
      <c r="AU124" s="1116" t="s">
        <v>470</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t="s">
        <v>430</v>
      </c>
      <c r="BR124" s="1083"/>
      <c r="BS124" s="1083"/>
      <c r="BT124" s="1083"/>
      <c r="BU124" s="1083"/>
      <c r="BV124" s="1083" t="s">
        <v>430</v>
      </c>
      <c r="BW124" s="1083"/>
      <c r="BX124" s="1083"/>
      <c r="BY124" s="1083"/>
      <c r="BZ124" s="1083"/>
      <c r="CA124" s="1083" t="s">
        <v>430</v>
      </c>
      <c r="CB124" s="1083"/>
      <c r="CC124" s="1083"/>
      <c r="CD124" s="1083"/>
      <c r="CE124" s="1083"/>
      <c r="CF124" s="1084"/>
      <c r="CG124" s="1085"/>
      <c r="CH124" s="1085"/>
      <c r="CI124" s="1085"/>
      <c r="CJ124" s="1086"/>
      <c r="CK124" s="1068"/>
      <c r="CL124" s="1068"/>
      <c r="CM124" s="1068"/>
      <c r="CN124" s="1068"/>
      <c r="CO124" s="1069"/>
      <c r="CP124" s="1075" t="s">
        <v>471</v>
      </c>
      <c r="CQ124" s="1076"/>
      <c r="CR124" s="1076"/>
      <c r="CS124" s="1076"/>
      <c r="CT124" s="1076"/>
      <c r="CU124" s="1076"/>
      <c r="CV124" s="1076"/>
      <c r="CW124" s="1076"/>
      <c r="CX124" s="1076"/>
      <c r="CY124" s="1076"/>
      <c r="CZ124" s="1076"/>
      <c r="DA124" s="1076"/>
      <c r="DB124" s="1076"/>
      <c r="DC124" s="1076"/>
      <c r="DD124" s="1076"/>
      <c r="DE124" s="1076"/>
      <c r="DF124" s="1077"/>
      <c r="DG124" s="1060" t="s">
        <v>441</v>
      </c>
      <c r="DH124" s="1039"/>
      <c r="DI124" s="1039"/>
      <c r="DJ124" s="1039"/>
      <c r="DK124" s="1040"/>
      <c r="DL124" s="1038" t="s">
        <v>441</v>
      </c>
      <c r="DM124" s="1039"/>
      <c r="DN124" s="1039"/>
      <c r="DO124" s="1039"/>
      <c r="DP124" s="1040"/>
      <c r="DQ124" s="1038" t="s">
        <v>441</v>
      </c>
      <c r="DR124" s="1039"/>
      <c r="DS124" s="1039"/>
      <c r="DT124" s="1039"/>
      <c r="DU124" s="1040"/>
      <c r="DV124" s="1041" t="s">
        <v>441</v>
      </c>
      <c r="DW124" s="1042"/>
      <c r="DX124" s="1042"/>
      <c r="DY124" s="1042"/>
      <c r="DZ124" s="1043"/>
    </row>
    <row r="125" spans="1:130" s="246" customFormat="1" ht="26.25" customHeight="1" x14ac:dyDescent="0.15">
      <c r="A125" s="1114"/>
      <c r="B125" s="1001"/>
      <c r="C125" s="971" t="s">
        <v>456</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441</v>
      </c>
      <c r="AB125" s="1014"/>
      <c r="AC125" s="1014"/>
      <c r="AD125" s="1014"/>
      <c r="AE125" s="1015"/>
      <c r="AF125" s="1016" t="s">
        <v>441</v>
      </c>
      <c r="AG125" s="1014"/>
      <c r="AH125" s="1014"/>
      <c r="AI125" s="1014"/>
      <c r="AJ125" s="1015"/>
      <c r="AK125" s="1016" t="s">
        <v>441</v>
      </c>
      <c r="AL125" s="1014"/>
      <c r="AM125" s="1014"/>
      <c r="AN125" s="1014"/>
      <c r="AO125" s="1015"/>
      <c r="AP125" s="1017" t="s">
        <v>441</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472</v>
      </c>
      <c r="CL125" s="1063"/>
      <c r="CM125" s="1063"/>
      <c r="CN125" s="1063"/>
      <c r="CO125" s="1064"/>
      <c r="CP125" s="995" t="s">
        <v>473</v>
      </c>
      <c r="CQ125" s="944"/>
      <c r="CR125" s="944"/>
      <c r="CS125" s="944"/>
      <c r="CT125" s="944"/>
      <c r="CU125" s="944"/>
      <c r="CV125" s="944"/>
      <c r="CW125" s="944"/>
      <c r="CX125" s="944"/>
      <c r="CY125" s="944"/>
      <c r="CZ125" s="944"/>
      <c r="DA125" s="944"/>
      <c r="DB125" s="944"/>
      <c r="DC125" s="944"/>
      <c r="DD125" s="944"/>
      <c r="DE125" s="944"/>
      <c r="DF125" s="945"/>
      <c r="DG125" s="981" t="s">
        <v>441</v>
      </c>
      <c r="DH125" s="982"/>
      <c r="DI125" s="982"/>
      <c r="DJ125" s="982"/>
      <c r="DK125" s="982"/>
      <c r="DL125" s="982" t="s">
        <v>441</v>
      </c>
      <c r="DM125" s="982"/>
      <c r="DN125" s="982"/>
      <c r="DO125" s="982"/>
      <c r="DP125" s="982"/>
      <c r="DQ125" s="982" t="s">
        <v>441</v>
      </c>
      <c r="DR125" s="982"/>
      <c r="DS125" s="982"/>
      <c r="DT125" s="982"/>
      <c r="DU125" s="982"/>
      <c r="DV125" s="983" t="s">
        <v>441</v>
      </c>
      <c r="DW125" s="983"/>
      <c r="DX125" s="983"/>
      <c r="DY125" s="983"/>
      <c r="DZ125" s="984"/>
    </row>
    <row r="126" spans="1:130" s="246" customFormat="1" ht="26.25" customHeight="1" thickBot="1" x14ac:dyDescent="0.2">
      <c r="A126" s="1114"/>
      <c r="B126" s="1001"/>
      <c r="C126" s="971" t="s">
        <v>458</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474</v>
      </c>
      <c r="AB126" s="1014"/>
      <c r="AC126" s="1014"/>
      <c r="AD126" s="1014"/>
      <c r="AE126" s="1015"/>
      <c r="AF126" s="1016" t="s">
        <v>441</v>
      </c>
      <c r="AG126" s="1014"/>
      <c r="AH126" s="1014"/>
      <c r="AI126" s="1014"/>
      <c r="AJ126" s="1015"/>
      <c r="AK126" s="1016" t="s">
        <v>441</v>
      </c>
      <c r="AL126" s="1014"/>
      <c r="AM126" s="1014"/>
      <c r="AN126" s="1014"/>
      <c r="AO126" s="1015"/>
      <c r="AP126" s="1017" t="s">
        <v>441</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475</v>
      </c>
      <c r="CQ126" s="1005"/>
      <c r="CR126" s="1005"/>
      <c r="CS126" s="1005"/>
      <c r="CT126" s="1005"/>
      <c r="CU126" s="1005"/>
      <c r="CV126" s="1005"/>
      <c r="CW126" s="1005"/>
      <c r="CX126" s="1005"/>
      <c r="CY126" s="1005"/>
      <c r="CZ126" s="1005"/>
      <c r="DA126" s="1005"/>
      <c r="DB126" s="1005"/>
      <c r="DC126" s="1005"/>
      <c r="DD126" s="1005"/>
      <c r="DE126" s="1005"/>
      <c r="DF126" s="1006"/>
      <c r="DG126" s="974" t="s">
        <v>441</v>
      </c>
      <c r="DH126" s="975"/>
      <c r="DI126" s="975"/>
      <c r="DJ126" s="975"/>
      <c r="DK126" s="975"/>
      <c r="DL126" s="975" t="s">
        <v>441</v>
      </c>
      <c r="DM126" s="975"/>
      <c r="DN126" s="975"/>
      <c r="DO126" s="975"/>
      <c r="DP126" s="975"/>
      <c r="DQ126" s="975" t="s">
        <v>441</v>
      </c>
      <c r="DR126" s="975"/>
      <c r="DS126" s="975"/>
      <c r="DT126" s="975"/>
      <c r="DU126" s="975"/>
      <c r="DV126" s="976" t="s">
        <v>441</v>
      </c>
      <c r="DW126" s="976"/>
      <c r="DX126" s="976"/>
      <c r="DY126" s="976"/>
      <c r="DZ126" s="977"/>
    </row>
    <row r="127" spans="1:130" s="246" customFormat="1" ht="26.25" customHeight="1" x14ac:dyDescent="0.15">
      <c r="A127" s="1115"/>
      <c r="B127" s="1003"/>
      <c r="C127" s="1057" t="s">
        <v>476</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441</v>
      </c>
      <c r="AB127" s="1014"/>
      <c r="AC127" s="1014"/>
      <c r="AD127" s="1014"/>
      <c r="AE127" s="1015"/>
      <c r="AF127" s="1016" t="s">
        <v>441</v>
      </c>
      <c r="AG127" s="1014"/>
      <c r="AH127" s="1014"/>
      <c r="AI127" s="1014"/>
      <c r="AJ127" s="1015"/>
      <c r="AK127" s="1016" t="s">
        <v>441</v>
      </c>
      <c r="AL127" s="1014"/>
      <c r="AM127" s="1014"/>
      <c r="AN127" s="1014"/>
      <c r="AO127" s="1015"/>
      <c r="AP127" s="1017" t="s">
        <v>441</v>
      </c>
      <c r="AQ127" s="1018"/>
      <c r="AR127" s="1018"/>
      <c r="AS127" s="1018"/>
      <c r="AT127" s="1019"/>
      <c r="AU127" s="282"/>
      <c r="AV127" s="282"/>
      <c r="AW127" s="282"/>
      <c r="AX127" s="1087" t="s">
        <v>477</v>
      </c>
      <c r="AY127" s="1088"/>
      <c r="AZ127" s="1088"/>
      <c r="BA127" s="1088"/>
      <c r="BB127" s="1088"/>
      <c r="BC127" s="1088"/>
      <c r="BD127" s="1088"/>
      <c r="BE127" s="1089"/>
      <c r="BF127" s="1090" t="s">
        <v>478</v>
      </c>
      <c r="BG127" s="1088"/>
      <c r="BH127" s="1088"/>
      <c r="BI127" s="1088"/>
      <c r="BJ127" s="1088"/>
      <c r="BK127" s="1088"/>
      <c r="BL127" s="1089"/>
      <c r="BM127" s="1090" t="s">
        <v>479</v>
      </c>
      <c r="BN127" s="1088"/>
      <c r="BO127" s="1088"/>
      <c r="BP127" s="1088"/>
      <c r="BQ127" s="1088"/>
      <c r="BR127" s="1088"/>
      <c r="BS127" s="1089"/>
      <c r="BT127" s="1090" t="s">
        <v>480</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481</v>
      </c>
      <c r="CQ127" s="1005"/>
      <c r="CR127" s="1005"/>
      <c r="CS127" s="1005"/>
      <c r="CT127" s="1005"/>
      <c r="CU127" s="1005"/>
      <c r="CV127" s="1005"/>
      <c r="CW127" s="1005"/>
      <c r="CX127" s="1005"/>
      <c r="CY127" s="1005"/>
      <c r="CZ127" s="1005"/>
      <c r="DA127" s="1005"/>
      <c r="DB127" s="1005"/>
      <c r="DC127" s="1005"/>
      <c r="DD127" s="1005"/>
      <c r="DE127" s="1005"/>
      <c r="DF127" s="1006"/>
      <c r="DG127" s="974" t="s">
        <v>441</v>
      </c>
      <c r="DH127" s="975"/>
      <c r="DI127" s="975"/>
      <c r="DJ127" s="975"/>
      <c r="DK127" s="975"/>
      <c r="DL127" s="975" t="s">
        <v>441</v>
      </c>
      <c r="DM127" s="975"/>
      <c r="DN127" s="975"/>
      <c r="DO127" s="975"/>
      <c r="DP127" s="975"/>
      <c r="DQ127" s="975" t="s">
        <v>474</v>
      </c>
      <c r="DR127" s="975"/>
      <c r="DS127" s="975"/>
      <c r="DT127" s="975"/>
      <c r="DU127" s="975"/>
      <c r="DV127" s="976" t="s">
        <v>441</v>
      </c>
      <c r="DW127" s="976"/>
      <c r="DX127" s="976"/>
      <c r="DY127" s="976"/>
      <c r="DZ127" s="977"/>
    </row>
    <row r="128" spans="1:130" s="246" customFormat="1" ht="26.25" customHeight="1" thickBot="1" x14ac:dyDescent="0.2">
      <c r="A128" s="1098" t="s">
        <v>482</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483</v>
      </c>
      <c r="X128" s="1100"/>
      <c r="Y128" s="1100"/>
      <c r="Z128" s="1101"/>
      <c r="AA128" s="1102">
        <v>29270</v>
      </c>
      <c r="AB128" s="1103"/>
      <c r="AC128" s="1103"/>
      <c r="AD128" s="1103"/>
      <c r="AE128" s="1104"/>
      <c r="AF128" s="1105">
        <v>49841</v>
      </c>
      <c r="AG128" s="1103"/>
      <c r="AH128" s="1103"/>
      <c r="AI128" s="1103"/>
      <c r="AJ128" s="1104"/>
      <c r="AK128" s="1105">
        <v>22038</v>
      </c>
      <c r="AL128" s="1103"/>
      <c r="AM128" s="1103"/>
      <c r="AN128" s="1103"/>
      <c r="AO128" s="1104"/>
      <c r="AP128" s="1106"/>
      <c r="AQ128" s="1107"/>
      <c r="AR128" s="1107"/>
      <c r="AS128" s="1107"/>
      <c r="AT128" s="1108"/>
      <c r="AU128" s="282"/>
      <c r="AV128" s="282"/>
      <c r="AW128" s="282"/>
      <c r="AX128" s="943" t="s">
        <v>484</v>
      </c>
      <c r="AY128" s="944"/>
      <c r="AZ128" s="944"/>
      <c r="BA128" s="944"/>
      <c r="BB128" s="944"/>
      <c r="BC128" s="944"/>
      <c r="BD128" s="944"/>
      <c r="BE128" s="945"/>
      <c r="BF128" s="1109" t="s">
        <v>388</v>
      </c>
      <c r="BG128" s="1110"/>
      <c r="BH128" s="1110"/>
      <c r="BI128" s="1110"/>
      <c r="BJ128" s="1110"/>
      <c r="BK128" s="1110"/>
      <c r="BL128" s="1111"/>
      <c r="BM128" s="1109">
        <v>15</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485</v>
      </c>
      <c r="CQ128" s="1092"/>
      <c r="CR128" s="1092"/>
      <c r="CS128" s="1092"/>
      <c r="CT128" s="1092"/>
      <c r="CU128" s="1092"/>
      <c r="CV128" s="1092"/>
      <c r="CW128" s="1092"/>
      <c r="CX128" s="1092"/>
      <c r="CY128" s="1092"/>
      <c r="CZ128" s="1092"/>
      <c r="DA128" s="1092"/>
      <c r="DB128" s="1092"/>
      <c r="DC128" s="1092"/>
      <c r="DD128" s="1092"/>
      <c r="DE128" s="1092"/>
      <c r="DF128" s="1093"/>
      <c r="DG128" s="1094">
        <v>8772</v>
      </c>
      <c r="DH128" s="1095"/>
      <c r="DI128" s="1095"/>
      <c r="DJ128" s="1095"/>
      <c r="DK128" s="1095"/>
      <c r="DL128" s="1095">
        <v>6579</v>
      </c>
      <c r="DM128" s="1095"/>
      <c r="DN128" s="1095"/>
      <c r="DO128" s="1095"/>
      <c r="DP128" s="1095"/>
      <c r="DQ128" s="1095">
        <v>4387</v>
      </c>
      <c r="DR128" s="1095"/>
      <c r="DS128" s="1095"/>
      <c r="DT128" s="1095"/>
      <c r="DU128" s="1095"/>
      <c r="DV128" s="1096">
        <v>0.2</v>
      </c>
      <c r="DW128" s="1096"/>
      <c r="DX128" s="1096"/>
      <c r="DY128" s="1096"/>
      <c r="DZ128" s="1097"/>
    </row>
    <row r="129" spans="1:131" s="246" customFormat="1" ht="26.25" customHeight="1" x14ac:dyDescent="0.15">
      <c r="A129" s="985" t="s">
        <v>107</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486</v>
      </c>
      <c r="X129" s="1129"/>
      <c r="Y129" s="1129"/>
      <c r="Z129" s="1130"/>
      <c r="AA129" s="1013">
        <v>3200711</v>
      </c>
      <c r="AB129" s="1014"/>
      <c r="AC129" s="1014"/>
      <c r="AD129" s="1014"/>
      <c r="AE129" s="1015"/>
      <c r="AF129" s="1016">
        <v>3308109</v>
      </c>
      <c r="AG129" s="1014"/>
      <c r="AH129" s="1014"/>
      <c r="AI129" s="1014"/>
      <c r="AJ129" s="1015"/>
      <c r="AK129" s="1016">
        <v>3325913</v>
      </c>
      <c r="AL129" s="1014"/>
      <c r="AM129" s="1014"/>
      <c r="AN129" s="1014"/>
      <c r="AO129" s="1015"/>
      <c r="AP129" s="1131"/>
      <c r="AQ129" s="1132"/>
      <c r="AR129" s="1132"/>
      <c r="AS129" s="1132"/>
      <c r="AT129" s="1133"/>
      <c r="AU129" s="284"/>
      <c r="AV129" s="284"/>
      <c r="AW129" s="284"/>
      <c r="AX129" s="1122" t="s">
        <v>487</v>
      </c>
      <c r="AY129" s="1005"/>
      <c r="AZ129" s="1005"/>
      <c r="BA129" s="1005"/>
      <c r="BB129" s="1005"/>
      <c r="BC129" s="1005"/>
      <c r="BD129" s="1005"/>
      <c r="BE129" s="1006"/>
      <c r="BF129" s="1123" t="s">
        <v>404</v>
      </c>
      <c r="BG129" s="1124"/>
      <c r="BH129" s="1124"/>
      <c r="BI129" s="1124"/>
      <c r="BJ129" s="1124"/>
      <c r="BK129" s="1124"/>
      <c r="BL129" s="1125"/>
      <c r="BM129" s="1123">
        <v>20</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5" t="s">
        <v>488</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489</v>
      </c>
      <c r="X130" s="1129"/>
      <c r="Y130" s="1129"/>
      <c r="Z130" s="1130"/>
      <c r="AA130" s="1013">
        <v>416835</v>
      </c>
      <c r="AB130" s="1014"/>
      <c r="AC130" s="1014"/>
      <c r="AD130" s="1014"/>
      <c r="AE130" s="1015"/>
      <c r="AF130" s="1016">
        <v>517660</v>
      </c>
      <c r="AG130" s="1014"/>
      <c r="AH130" s="1014"/>
      <c r="AI130" s="1014"/>
      <c r="AJ130" s="1015"/>
      <c r="AK130" s="1016">
        <v>543826</v>
      </c>
      <c r="AL130" s="1014"/>
      <c r="AM130" s="1014"/>
      <c r="AN130" s="1014"/>
      <c r="AO130" s="1015"/>
      <c r="AP130" s="1131"/>
      <c r="AQ130" s="1132"/>
      <c r="AR130" s="1132"/>
      <c r="AS130" s="1132"/>
      <c r="AT130" s="1133"/>
      <c r="AU130" s="284"/>
      <c r="AV130" s="284"/>
      <c r="AW130" s="284"/>
      <c r="AX130" s="1122" t="s">
        <v>490</v>
      </c>
      <c r="AY130" s="1005"/>
      <c r="AZ130" s="1005"/>
      <c r="BA130" s="1005"/>
      <c r="BB130" s="1005"/>
      <c r="BC130" s="1005"/>
      <c r="BD130" s="1005"/>
      <c r="BE130" s="1006"/>
      <c r="BF130" s="1159">
        <v>5.0999999999999996</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491</v>
      </c>
      <c r="X131" s="1167"/>
      <c r="Y131" s="1167"/>
      <c r="Z131" s="1168"/>
      <c r="AA131" s="1060">
        <v>2783876</v>
      </c>
      <c r="AB131" s="1039"/>
      <c r="AC131" s="1039"/>
      <c r="AD131" s="1039"/>
      <c r="AE131" s="1040"/>
      <c r="AF131" s="1038">
        <v>2790449</v>
      </c>
      <c r="AG131" s="1039"/>
      <c r="AH131" s="1039"/>
      <c r="AI131" s="1039"/>
      <c r="AJ131" s="1040"/>
      <c r="AK131" s="1038">
        <v>2782087</v>
      </c>
      <c r="AL131" s="1039"/>
      <c r="AM131" s="1039"/>
      <c r="AN131" s="1039"/>
      <c r="AO131" s="1040"/>
      <c r="AP131" s="1169"/>
      <c r="AQ131" s="1170"/>
      <c r="AR131" s="1170"/>
      <c r="AS131" s="1170"/>
      <c r="AT131" s="1171"/>
      <c r="AU131" s="284"/>
      <c r="AV131" s="284"/>
      <c r="AW131" s="284"/>
      <c r="AX131" s="1141" t="s">
        <v>492</v>
      </c>
      <c r="AY131" s="1092"/>
      <c r="AZ131" s="1092"/>
      <c r="BA131" s="1092"/>
      <c r="BB131" s="1092"/>
      <c r="BC131" s="1092"/>
      <c r="BD131" s="1092"/>
      <c r="BE131" s="1093"/>
      <c r="BF131" s="1142" t="s">
        <v>175</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8" t="s">
        <v>493</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494</v>
      </c>
      <c r="W132" s="1152"/>
      <c r="X132" s="1152"/>
      <c r="Y132" s="1152"/>
      <c r="Z132" s="1153"/>
      <c r="AA132" s="1154">
        <v>3.8140348209999999</v>
      </c>
      <c r="AB132" s="1155"/>
      <c r="AC132" s="1155"/>
      <c r="AD132" s="1155"/>
      <c r="AE132" s="1156"/>
      <c r="AF132" s="1157">
        <v>6.5181624889999998</v>
      </c>
      <c r="AG132" s="1155"/>
      <c r="AH132" s="1155"/>
      <c r="AI132" s="1155"/>
      <c r="AJ132" s="1156"/>
      <c r="AK132" s="1157">
        <v>5.2232011439999999</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495</v>
      </c>
      <c r="W133" s="1135"/>
      <c r="X133" s="1135"/>
      <c r="Y133" s="1135"/>
      <c r="Z133" s="1136"/>
      <c r="AA133" s="1137">
        <v>4.3</v>
      </c>
      <c r="AB133" s="1138"/>
      <c r="AC133" s="1138"/>
      <c r="AD133" s="1138"/>
      <c r="AE133" s="1139"/>
      <c r="AF133" s="1137">
        <v>4.8</v>
      </c>
      <c r="AG133" s="1138"/>
      <c r="AH133" s="1138"/>
      <c r="AI133" s="1138"/>
      <c r="AJ133" s="1139"/>
      <c r="AK133" s="1137">
        <v>5.0999999999999996</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HLx2NulABbLZVDBN9XNb3c/59b7shvwtrTXPXR+cH0xvPwzs2StBQDV67nwYbnGDFwI1STvI96amDFWs5UM6g==" saltValue="5smpypb+wjGLlTm6g4sn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28" zoomScaleNormal="85" zoomScaleSheetLayoutView="100" workbookViewId="0">
      <selection activeCell="BG34" sqref="BG34:BU3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nupZJl57mFILDEChCjoHBmNbqYSC+Qq6NL2xQ4zfnCw2/wDWXWdDgn7JMhCrPC4pLugJPcbeIcBYkoH4zWuiQ==" saltValue="FuKeQgRmzSWwhbUDA5D8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70" zoomScaleNormal="100" zoomScaleSheetLayoutView="55" workbookViewId="0">
      <selection activeCell="BG34" sqref="BG34:BU3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3b6UPKyjkr5yn+u5MZhizn2QZu1Qs3GqcgKJaEZqTBhixtTA+yfCeVcyrlgt4Tm2ik/DvoUjIkMzVJOr3gGjg==" saltValue="NFvwWc9iFX9A410KGGYm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G34" sqref="BG34:BU3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504</v>
      </c>
      <c r="AL9" s="1178"/>
      <c r="AM9" s="1178"/>
      <c r="AN9" s="1179"/>
      <c r="AO9" s="312">
        <v>1156946</v>
      </c>
      <c r="AP9" s="312">
        <v>266393</v>
      </c>
      <c r="AQ9" s="313">
        <v>190701</v>
      </c>
      <c r="AR9" s="314">
        <v>39.700000000000003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505</v>
      </c>
      <c r="AL10" s="1178"/>
      <c r="AM10" s="1178"/>
      <c r="AN10" s="1179"/>
      <c r="AO10" s="315">
        <v>139397</v>
      </c>
      <c r="AP10" s="315">
        <v>32097</v>
      </c>
      <c r="AQ10" s="316">
        <v>22807</v>
      </c>
      <c r="AR10" s="317">
        <v>40.700000000000003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506</v>
      </c>
      <c r="AL11" s="1178"/>
      <c r="AM11" s="1178"/>
      <c r="AN11" s="1179"/>
      <c r="AO11" s="315">
        <v>7546</v>
      </c>
      <c r="AP11" s="315">
        <v>1738</v>
      </c>
      <c r="AQ11" s="316">
        <v>29822</v>
      </c>
      <c r="AR11" s="317">
        <v>-94.2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507</v>
      </c>
      <c r="AL12" s="1178"/>
      <c r="AM12" s="1178"/>
      <c r="AN12" s="1179"/>
      <c r="AO12" s="315" t="s">
        <v>508</v>
      </c>
      <c r="AP12" s="315" t="s">
        <v>508</v>
      </c>
      <c r="AQ12" s="316">
        <v>3258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509</v>
      </c>
      <c r="AL13" s="1178"/>
      <c r="AM13" s="1178"/>
      <c r="AN13" s="1179"/>
      <c r="AO13" s="315" t="s">
        <v>508</v>
      </c>
      <c r="AP13" s="315" t="s">
        <v>508</v>
      </c>
      <c r="AQ13" s="316">
        <v>24</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510</v>
      </c>
      <c r="AL14" s="1178"/>
      <c r="AM14" s="1178"/>
      <c r="AN14" s="1179"/>
      <c r="AO14" s="315">
        <v>27805</v>
      </c>
      <c r="AP14" s="315">
        <v>6402</v>
      </c>
      <c r="AQ14" s="316">
        <v>10094</v>
      </c>
      <c r="AR14" s="317">
        <v>-36.6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511</v>
      </c>
      <c r="AL15" s="1178"/>
      <c r="AM15" s="1178"/>
      <c r="AN15" s="1179"/>
      <c r="AO15" s="315" t="s">
        <v>508</v>
      </c>
      <c r="AP15" s="315" t="s">
        <v>508</v>
      </c>
      <c r="AQ15" s="316">
        <v>4017</v>
      </c>
      <c r="AR15" s="317" t="s">
        <v>508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512</v>
      </c>
      <c r="AL16" s="1181"/>
      <c r="AM16" s="1181"/>
      <c r="AN16" s="1182"/>
      <c r="AO16" s="315">
        <v>-137969</v>
      </c>
      <c r="AP16" s="315">
        <v>-31768</v>
      </c>
      <c r="AQ16" s="316">
        <v>-17771</v>
      </c>
      <c r="AR16" s="317">
        <v>78.8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187</v>
      </c>
      <c r="AL17" s="1181"/>
      <c r="AM17" s="1181"/>
      <c r="AN17" s="1182"/>
      <c r="AO17" s="315">
        <v>1193725</v>
      </c>
      <c r="AP17" s="315">
        <v>274862</v>
      </c>
      <c r="AQ17" s="316">
        <v>242952</v>
      </c>
      <c r="AR17" s="317">
        <v>13.1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517</v>
      </c>
      <c r="AL21" s="1173"/>
      <c r="AM21" s="1173"/>
      <c r="AN21" s="1174"/>
      <c r="AO21" s="327">
        <v>32.01</v>
      </c>
      <c r="AP21" s="328">
        <v>21.84</v>
      </c>
      <c r="AQ21" s="329">
        <v>10.17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518</v>
      </c>
      <c r="AL22" s="1173"/>
      <c r="AM22" s="1173"/>
      <c r="AN22" s="1174"/>
      <c r="AO22" s="332">
        <v>93.6</v>
      </c>
      <c r="AP22" s="333">
        <v>95.6</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522</v>
      </c>
      <c r="AL32" s="1189"/>
      <c r="AM32" s="1189"/>
      <c r="AN32" s="1190"/>
      <c r="AO32" s="342">
        <v>650239</v>
      </c>
      <c r="AP32" s="342">
        <v>149721</v>
      </c>
      <c r="AQ32" s="343">
        <v>136235</v>
      </c>
      <c r="AR32" s="344">
        <v>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523</v>
      </c>
      <c r="AL33" s="1189"/>
      <c r="AM33" s="1189"/>
      <c r="AN33" s="1190"/>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524</v>
      </c>
      <c r="AL34" s="1189"/>
      <c r="AM34" s="1189"/>
      <c r="AN34" s="1190"/>
      <c r="AO34" s="342" t="s">
        <v>508</v>
      </c>
      <c r="AP34" s="342" t="s">
        <v>508</v>
      </c>
      <c r="AQ34" s="343">
        <v>5</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525</v>
      </c>
      <c r="AL35" s="1189"/>
      <c r="AM35" s="1189"/>
      <c r="AN35" s="1190"/>
      <c r="AO35" s="342">
        <v>60554</v>
      </c>
      <c r="AP35" s="342">
        <v>13943</v>
      </c>
      <c r="AQ35" s="343">
        <v>32688</v>
      </c>
      <c r="AR35" s="344">
        <v>-57.3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526</v>
      </c>
      <c r="AL36" s="1189"/>
      <c r="AM36" s="1189"/>
      <c r="AN36" s="1190"/>
      <c r="AO36" s="342" t="s">
        <v>508</v>
      </c>
      <c r="AP36" s="342" t="s">
        <v>508</v>
      </c>
      <c r="AQ36" s="343">
        <v>4188</v>
      </c>
      <c r="AR36" s="344" t="s">
        <v>508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527</v>
      </c>
      <c r="AL37" s="1189"/>
      <c r="AM37" s="1189"/>
      <c r="AN37" s="1190"/>
      <c r="AO37" s="342" t="s">
        <v>508</v>
      </c>
      <c r="AP37" s="342" t="s">
        <v>508</v>
      </c>
      <c r="AQ37" s="343">
        <v>1212</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528</v>
      </c>
      <c r="AL38" s="1192"/>
      <c r="AM38" s="1192"/>
      <c r="AN38" s="1193"/>
      <c r="AO38" s="345">
        <v>385</v>
      </c>
      <c r="AP38" s="345">
        <v>89</v>
      </c>
      <c r="AQ38" s="346">
        <v>25</v>
      </c>
      <c r="AR38" s="334">
        <v>256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529</v>
      </c>
      <c r="AL39" s="1192"/>
      <c r="AM39" s="1192"/>
      <c r="AN39" s="1193"/>
      <c r="AO39" s="342">
        <v>-22038</v>
      </c>
      <c r="AP39" s="342">
        <v>-5074</v>
      </c>
      <c r="AQ39" s="343">
        <v>-7598</v>
      </c>
      <c r="AR39" s="344">
        <v>-33.200000000000003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530</v>
      </c>
      <c r="AL40" s="1189"/>
      <c r="AM40" s="1189"/>
      <c r="AN40" s="1190"/>
      <c r="AO40" s="342">
        <v>-543826</v>
      </c>
      <c r="AP40" s="342">
        <v>-125219</v>
      </c>
      <c r="AQ40" s="343">
        <v>-123844</v>
      </c>
      <c r="AR40" s="344">
        <v>1.1000000000000001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299</v>
      </c>
      <c r="AL41" s="1195"/>
      <c r="AM41" s="1195"/>
      <c r="AN41" s="1196"/>
      <c r="AO41" s="342">
        <v>145314</v>
      </c>
      <c r="AP41" s="342">
        <v>33459</v>
      </c>
      <c r="AQ41" s="343">
        <v>42911</v>
      </c>
      <c r="AR41" s="344">
        <v>-22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499</v>
      </c>
      <c r="AN49" s="1185" t="s">
        <v>534</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4162626</v>
      </c>
      <c r="AN51" s="364">
        <v>989923</v>
      </c>
      <c r="AO51" s="365">
        <v>-15.1</v>
      </c>
      <c r="AP51" s="366">
        <v>333013</v>
      </c>
      <c r="AQ51" s="367">
        <v>5.3</v>
      </c>
      <c r="AR51" s="368">
        <v>-20.399999999999999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474330</v>
      </c>
      <c r="AN52" s="372">
        <v>112801</v>
      </c>
      <c r="AO52" s="373">
        <v>64.2</v>
      </c>
      <c r="AP52" s="374">
        <v>126732</v>
      </c>
      <c r="AQ52" s="375">
        <v>19.100000000000001</v>
      </c>
      <c r="AR52" s="376">
        <v>45.1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1321621</v>
      </c>
      <c r="AN53" s="364">
        <v>311777</v>
      </c>
      <c r="AO53" s="365">
        <v>-68.5</v>
      </c>
      <c r="AP53" s="366">
        <v>280458</v>
      </c>
      <c r="AQ53" s="367">
        <v>-15.8</v>
      </c>
      <c r="AR53" s="368">
        <v>-52.7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351560</v>
      </c>
      <c r="AN54" s="372">
        <v>82935</v>
      </c>
      <c r="AO54" s="373">
        <v>-26.5</v>
      </c>
      <c r="AP54" s="374">
        <v>127286</v>
      </c>
      <c r="AQ54" s="375">
        <v>0.4</v>
      </c>
      <c r="AR54" s="376">
        <v>-26.9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1624913</v>
      </c>
      <c r="AN55" s="364">
        <v>380631</v>
      </c>
      <c r="AO55" s="365">
        <v>22.1</v>
      </c>
      <c r="AP55" s="366">
        <v>291945</v>
      </c>
      <c r="AQ55" s="367">
        <v>4.0999999999999996</v>
      </c>
      <c r="AR55" s="368">
        <v>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381637</v>
      </c>
      <c r="AN56" s="372">
        <v>89397</v>
      </c>
      <c r="AO56" s="373">
        <v>7.8</v>
      </c>
      <c r="AP56" s="374">
        <v>127651</v>
      </c>
      <c r="AQ56" s="375">
        <v>0.3</v>
      </c>
      <c r="AR56" s="376">
        <v>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1849551</v>
      </c>
      <c r="AN57" s="364">
        <v>433150</v>
      </c>
      <c r="AO57" s="365">
        <v>13.8</v>
      </c>
      <c r="AP57" s="366">
        <v>291173</v>
      </c>
      <c r="AQ57" s="367">
        <v>-0.3</v>
      </c>
      <c r="AR57" s="368">
        <v>14.1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530363</v>
      </c>
      <c r="AN58" s="372">
        <v>124207</v>
      </c>
      <c r="AO58" s="373">
        <v>38.9</v>
      </c>
      <c r="AP58" s="374">
        <v>119071</v>
      </c>
      <c r="AQ58" s="375">
        <v>-6.7</v>
      </c>
      <c r="AR58" s="376">
        <v>45.6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1876030</v>
      </c>
      <c r="AN59" s="364">
        <v>431966</v>
      </c>
      <c r="AO59" s="365">
        <v>-0.3</v>
      </c>
      <c r="AP59" s="366">
        <v>271581</v>
      </c>
      <c r="AQ59" s="367">
        <v>-6.7</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439369</v>
      </c>
      <c r="AN60" s="372">
        <v>101167</v>
      </c>
      <c r="AO60" s="373">
        <v>-18.5</v>
      </c>
      <c r="AP60" s="374">
        <v>117844</v>
      </c>
      <c r="AQ60" s="375">
        <v>-1</v>
      </c>
      <c r="AR60" s="376">
        <v>-17.5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2166948</v>
      </c>
      <c r="AN61" s="379">
        <v>509489</v>
      </c>
      <c r="AO61" s="380">
        <v>-9.6</v>
      </c>
      <c r="AP61" s="381">
        <v>293634</v>
      </c>
      <c r="AQ61" s="382">
        <v>-2.7</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435452</v>
      </c>
      <c r="AN62" s="372">
        <v>102101</v>
      </c>
      <c r="AO62" s="373">
        <v>13.2</v>
      </c>
      <c r="AP62" s="374">
        <v>123717</v>
      </c>
      <c r="AQ62" s="375">
        <v>2.4</v>
      </c>
      <c r="AR62" s="376">
        <v>10.8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yh9wN4mNzdsMxHnv4s+X7SUkGvDWRGycABdAph0nIwSYclUbHrNFv2jrhKqfGZZW5lP9STE/X4gu7eMLkGKzg==" saltValue="EIuDAD8X1pBoGFN9N1bg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80" zoomScaleNormal="80" zoomScaleSheetLayoutView="55" workbookViewId="0">
      <selection activeCell="BG34" sqref="BG34:BU3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WnGmvItt3Jn/FpYikstCqg9WUfL47W6axnbZaY+HJoGsRxs1aNBv9ArOjEAOh9y0nkwOeVHVIg2FlclZjfKbg==" saltValue="fNnLH49ZWtr+pe5ZXzA3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election activeCell="BG34" sqref="BG34:BU3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44GEHXpYKzkvNlLYXtFF12J+gPah6UyAlGegr8pdb8pRZxjXlI0VUSC6dBJB39014EGLFTMQ0nyyZDSRJscXA==" saltValue="B2fibrpJRM0I0vLgIrkP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BG34" sqref="BG34:BU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7" t="s">
        <v>3</v>
      </c>
      <c r="D47" s="1197"/>
      <c r="E47" s="1198"/>
      <c r="F47" s="11">
        <v>39.9</v>
      </c>
      <c r="G47" s="12">
        <v>44.61</v>
      </c>
      <c r="H47" s="12">
        <v>53.41</v>
      </c>
      <c r="I47" s="12">
        <v>60.74</v>
      </c>
      <c r="J47" s="13">
        <v>61.92</v>
      </c>
    </row>
    <row r="48" spans="2:10" ht="57.75" customHeight="1" x14ac:dyDescent="0.15">
      <c r="B48" s="14"/>
      <c r="C48" s="1199" t="s">
        <v>4</v>
      </c>
      <c r="D48" s="1199"/>
      <c r="E48" s="1200"/>
      <c r="F48" s="15">
        <v>10.31</v>
      </c>
      <c r="G48" s="16">
        <v>13.08</v>
      </c>
      <c r="H48" s="16">
        <v>11.21</v>
      </c>
      <c r="I48" s="16">
        <v>5.51</v>
      </c>
      <c r="J48" s="17">
        <v>6.26</v>
      </c>
    </row>
    <row r="49" spans="2:10" ht="57.75" customHeight="1" thickBot="1" x14ac:dyDescent="0.2">
      <c r="B49" s="18"/>
      <c r="C49" s="1201" t="s">
        <v>5</v>
      </c>
      <c r="D49" s="1201"/>
      <c r="E49" s="1202"/>
      <c r="F49" s="19">
        <v>1.68</v>
      </c>
      <c r="G49" s="20">
        <v>11.63</v>
      </c>
      <c r="H49" s="20">
        <v>8.07</v>
      </c>
      <c r="I49" s="20">
        <v>6.08</v>
      </c>
      <c r="J49" s="21">
        <v>2.29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6othwnLGVryqJLInPwzf4FoWS2dF8BEOA8Gl6KCT/Mzpm2G2o5wKV9mpiUtxCFC3yKu0EAJ3OtMZKQpSh1sDQ==" saltValue="dZrs8LpgJu4pwIiNBqFU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2020-09-15T01:41:13Z</cp:lastPrinted>
  <dcterms:created xsi:type="dcterms:W3CDTF">2020-02-10T06:44:29Z</dcterms:created>
  <dcterms:modified xsi:type="dcterms:W3CDTF">2020-09-17T08:09:23Z</dcterms:modified>
  <cp:category/>
</cp:coreProperties>
</file>